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>
  <fileVersion rupBuild="9303" lowestEdited="5" lastEdited="5" appName="xl"/>
  <workbookPr/>
  <bookViews>
    <workbookView xWindow="480" yWindow="60" windowWidth="18195" windowHeight="8505" activeTab="2"/>
  </bookViews>
  <sheets>
    <sheet r:id="rId1" sheetId="1" name="Background Q"/>
    <sheet r:id="rId2" sheetId="2" name="Task Success"/>
    <sheet r:id="rId3" sheetId="3" name="Positive Findings"/>
    <sheet r:id="rId4" sheetId="4" name="Negative Findings (Problems)"/>
    <sheet r:id="rId5" sheetId="5" name="Feedback Q"/>
  </sheets>
  <calcPr fullCalcOnLoad="1"/>
</workbook>
</file>

<file path=xl/sharedStrings.xml><?xml version="1.0" encoding="utf-8"?>
<sst xmlns="http://schemas.openxmlformats.org/spreadsheetml/2006/main" count="291" uniqueCount="188">
  <si>
    <t>Feedback Questionnaire</t>
  </si>
  <si>
    <t>User</t>
  </si>
  <si>
    <t>Alias</t>
  </si>
  <si>
    <t>1 Navigation</t>
  </si>
  <si>
    <t>2 Quality</t>
  </si>
  <si>
    <t>3 Easy to Read</t>
  </si>
  <si>
    <t>4 Local Search</t>
  </si>
  <si>
    <t>5 Appearance</t>
  </si>
  <si>
    <t>6 Consistency</t>
  </si>
  <si>
    <t>7 Speed</t>
  </si>
  <si>
    <t>8 Caring</t>
  </si>
  <si>
    <t>9 Relevance</t>
  </si>
  <si>
    <t>10 Overall Impression</t>
  </si>
  <si>
    <t>11 Trustworthy</t>
  </si>
  <si>
    <t>12 Return Visit</t>
  </si>
  <si>
    <t>13 Likely to Recommend</t>
  </si>
  <si>
    <t>14 Sports activity</t>
  </si>
  <si>
    <t>15 online retailer activity</t>
  </si>
  <si>
    <t>TP1 (Pilot)</t>
  </si>
  <si>
    <t>“Stuart”</t>
  </si>
  <si>
    <t>TP2</t>
  </si>
  <si>
    <t>“Silvia”</t>
  </si>
  <si>
    <t>TP3</t>
  </si>
  <si>
    <t>“Sally”</t>
  </si>
  <si>
    <t>TP4</t>
  </si>
  <si>
    <t>“Martin”</t>
  </si>
  <si>
    <t>TP5</t>
  </si>
  <si>
    <t>“John”</t>
  </si>
  <si>
    <t>Mean</t>
  </si>
  <si>
    <t>StdDev</t>
  </si>
  <si>
    <t>Negative Findings (Problems)</t>
  </si>
  <si>
    <t>Severity</t>
  </si>
  <si>
    <t>No.</t>
  </si>
  <si>
    <t>Short Title</t>
  </si>
  <si>
    <t>Description</t>
  </si>
  <si>
    <t>Video Clip(s)</t>
  </si>
  <si>
    <t>Timestamp(s)</t>
  </si>
  <si>
    <t>Location (How Reproducible?)</t>
  </si>
  <si>
    <t>DB</t>
  </si>
  <si>
    <t>RH</t>
  </si>
  <si>
    <t>DK</t>
  </si>
  <si>
    <t>AN</t>
  </si>
  <si>
    <t>Amount of items not visible</t>
  </si>
  <si>
    <t>When the TP tried to change the number of items in the cart, he couldn’t see the number thats already in there, so he had to find a workaround</t>
  </si>
  <si>
    <t>n01-tp1-amount-of-items-not-visible.mp4</t>
  </si>
  <si>
    <t>TP1: 00:13:50</t>
  </si>
  <si>
    <t>On any product Page</t>
  </si>
  <si>
    <t>Account creation takes an eternity</t>
  </si>
  <si>
    <t>The Test users complained about how long it took for the account-creation email to arrive.</t>
  </si>
  <si>
    <t>n02-tp1-account-creation-takes-an-eternity.mp4         n02-tp5-account-creation-takes-an-eternity.mp4</t>
  </si>
  <si>
    <t>TP1: 00:09:44, TP5: 00:13:30</t>
  </si>
  <si>
    <t>Home → Login</t>
  </si>
  <si>
    <t>Infobox not noticable enough</t>
  </si>
  <si>
    <t>3 Users did not see the message "Account has been created. But first, please confirm it with an E-Mail we send to your E-Mail address" or misinterpreted it, when creating an account, causing them to try to log in, which wasn't possible</t>
  </si>
  <si>
    <t>n03-tp2-infobox-not-noticable-enough.mp4                          n03-tp4-infobox-not-noticable-enough.mp4                               n03-tp5-infobox-not-noticable-enough.mp4</t>
  </si>
  <si>
    <t>TP2: 00:09:57, TP4: 00:11:57, TP5: 00:12:45</t>
  </si>
  <si>
    <t>Confusing Website Design</t>
  </si>
  <si>
    <t>TP2 mentioned pretty quickly, that she finds the website very overwhelming to look at.</t>
  </si>
  <si>
    <t>n04-tp2-confusing-website-design.mp4</t>
  </si>
  <si>
    <t>TP2: 00:03:32</t>
  </si>
  <si>
    <t>Product Page (TP statement was pretty general)</t>
  </si>
  <si>
    <t>Registration or login unclear</t>
  </si>
  <si>
    <t>The TP first tried to register using the log in field. Having both on the same page is confusing for a user. Thats why most websites have different buttons for that.</t>
  </si>
  <si>
    <t>n05-tp3-registration-or-login-unclear.mp4</t>
  </si>
  <si>
    <t>TP3: 00:12:25</t>
  </si>
  <si>
    <t>No add to cart button on category page</t>
  </si>
  <si>
    <t>TP5 complained, that he tried to find a "Add to cart"-Button on the category page, but couldn’t find one, which forced him to open the items own product page.</t>
  </si>
  <si>
    <t>n06-tp5-no-add-to-cart-button-on-category-page.mp4</t>
  </si>
  <si>
    <t>TP5: 00:15:22</t>
  </si>
  <si>
    <t>Home → categories</t>
  </si>
  <si>
    <t>Product Page confusing</t>
  </si>
  <si>
    <t>Again 3 TP's tried to add an item to a cart, but it wasn't possible, since they haven't selected a specific type of the product. They didn’t notice this problem at first, but corrected it pretty quickly.</t>
  </si>
  <si>
    <t>n07-tp2-product-page-confusing.mp4                                   n07-tp3-product-page-confusing.mp4                               n07-tp4-product-page-confusing.mp4</t>
  </si>
  <si>
    <t>TP2: 00:13:42, TP3: 00:19:47, TP4: 00:18:11</t>
  </si>
  <si>
    <t>Unable to navigate</t>
  </si>
  <si>
    <t>When TP2 was confronted with a task that requires navigating the website she stated, that she is not quite sure if she knows how to do this on this particular website.</t>
  </si>
  <si>
    <t>n08-tp2-unable-to.navigate.mp4</t>
  </si>
  <si>
    <t>TP2: 00:07:32</t>
  </si>
  <si>
    <t>Home</t>
  </si>
  <si>
    <t>Positive Findings</t>
  </si>
  <si>
    <t>Positivity</t>
  </si>
  <si>
    <t>Sticky Nav Bar</t>
  </si>
  <si>
    <t>The TP said, that he really likes, that the navigation bar at the top is sticky and follows the user when he scrolls</t>
  </si>
  <si>
    <t>p01-tp1-sticky-nav-bar.mp4</t>
  </si>
  <si>
    <t>TP1 00:04:10</t>
  </si>
  <si>
    <t>Home → Product-Page → Scroll</t>
  </si>
  <si>
    <t>Ratings make website seem serious</t>
  </si>
  <si>
    <t>The TP said, he gets a good feeling from the website, when he can see the ratings</t>
  </si>
  <si>
    <t>p02-tp4-ratings-make-website-seem-serious.mp4</t>
  </si>
  <si>
    <t>TP4 00:05:41</t>
  </si>
  <si>
    <t>Very beautiful website</t>
  </si>
  <si>
    <t>The TP said the website is very beautiful</t>
  </si>
  <si>
    <t>p03-tp2-very-beautiful-website.mp4</t>
  </si>
  <si>
    <t>TP2 00:03:24</t>
  </si>
  <si>
    <t>Product Page (General statement by TP)</t>
  </si>
  <si>
    <t>Good categories tab</t>
  </si>
  <si>
    <t>The TP said that the categories tab looks good and that he likes the pictograms</t>
  </si>
  <si>
    <t>p04-tp1-good-categories-tab.mp4</t>
  </si>
  <si>
    <t>TP1 00:18:15</t>
  </si>
  <si>
    <t>Description Pictures</t>
  </si>
  <si>
    <t>The TP said that he enjoys the describing pictures and videos for the items</t>
  </si>
  <si>
    <t>p05-tp3-description-pictures.mp4</t>
  </si>
  <si>
    <t>TP3 00:19:45</t>
  </si>
  <si>
    <t>Task Success</t>
  </si>
  <si>
    <t>Task Success (Effectiveness: 0=failure, 1=success)</t>
  </si>
  <si>
    <t>1 First Impressions</t>
  </si>
  <si>
    <t>2 Find specific shop</t>
  </si>
  <si>
    <t>3 Shipping costs</t>
  </si>
  <si>
    <t>4 Create account</t>
  </si>
  <si>
    <t>5 Purchase a set of items</t>
  </si>
  <si>
    <t>Sum</t>
  </si>
  <si>
    <t>Percent</t>
  </si>
  <si>
    <t>Background Questionnaire</t>
  </si>
  <si>
    <t>General Information</t>
  </si>
  <si>
    <t>Sight Impairment</t>
  </si>
  <si>
    <t>Education</t>
  </si>
  <si>
    <t>Personal Computer Use</t>
  </si>
  <si>
    <t>Tablet Use</t>
  </si>
  <si>
    <t>Smartphone Use</t>
  </si>
  <si>
    <t>Web Use</t>
  </si>
  <si>
    <t>Domain-Specific Questions</t>
  </si>
  <si>
    <t>Previous Usability Tests</t>
  </si>
  <si>
    <t>Gender</t>
  </si>
  <si>
    <t>Age</t>
  </si>
  <si>
    <t>Occupation</t>
  </si>
  <si>
    <t>Sight Aid</t>
  </si>
  <si>
    <t>Colour Blindness</t>
  </si>
  <si>
    <t>Highest</t>
  </si>
  <si>
    <t>Degree Course</t>
  </si>
  <si>
    <t>OS</t>
  </si>
  <si>
    <t>Years</t>
  </si>
  <si>
    <t>h/week</t>
  </si>
  <si>
    <t>Device</t>
  </si>
  <si>
    <t>Connection</t>
  </si>
  <si>
    <t>Browser</t>
  </si>
  <si>
    <t>Web Admin (years)</t>
  </si>
  <si>
    <t>Gym activity</t>
  </si>
  <si>
    <t>regular online shopping</t>
  </si>
  <si>
    <t>As Test Person</t>
  </si>
  <si>
    <t>In Test Team</t>
  </si>
  <si>
    <t>Type of Test</t>
  </si>
  <si>
    <t>man</t>
  </si>
  <si>
    <t>Engineer</t>
  </si>
  <si>
    <t>glasses</t>
  </si>
  <si>
    <t>n</t>
  </si>
  <si>
    <t>Matura</t>
  </si>
  <si>
    <t>Telematics</t>
  </si>
  <si>
    <t>Windows</t>
  </si>
  <si>
    <t>None</t>
  </si>
  <si>
    <t>Android</t>
  </si>
  <si>
    <t>Desktop PC</t>
  </si>
  <si>
    <t>Glasfaser</t>
  </si>
  <si>
    <t>Edge</t>
  </si>
  <si>
    <t>yes</t>
  </si>
  <si>
    <t>-</t>
  </si>
  <si>
    <t>y</t>
  </si>
  <si>
    <t>Thinking Aloud</t>
  </si>
  <si>
    <t>woman</t>
  </si>
  <si>
    <t>Student</t>
  </si>
  <si>
    <t>Computer Science and Electrical Engineering</t>
  </si>
  <si>
    <t>iOS</t>
  </si>
  <si>
    <t>Laptop</t>
  </si>
  <si>
    <t>3G</t>
  </si>
  <si>
    <t>Chrome</t>
  </si>
  <si>
    <t>Dumbbells</t>
  </si>
  <si>
    <t>Formal Experiment</t>
  </si>
  <si>
    <t>contact lens</t>
  </si>
  <si>
    <t>Computer Science</t>
  </si>
  <si>
    <t>4G</t>
  </si>
  <si>
    <t>Firefox</t>
  </si>
  <si>
    <t>no</t>
  </si>
  <si>
    <t>Mac</t>
  </si>
  <si>
    <t>5G</t>
  </si>
  <si>
    <t>Dumbbells, sportswear</t>
  </si>
  <si>
    <t>Design</t>
  </si>
  <si>
    <t>Apple (iOS)</t>
  </si>
  <si>
    <t>Safari</t>
  </si>
  <si>
    <t>Usability test E-car</t>
  </si>
  <si>
    <t>3 × Windows</t>
  </si>
  <si>
    <t>3 × iOS</t>
  </si>
  <si>
    <t>3 × Android</t>
  </si>
  <si>
    <t>2 × Firefox</t>
  </si>
  <si>
    <t>Median</t>
  </si>
  <si>
    <t>2 × Mac</t>
  </si>
  <si>
    <t>2 × iOS</t>
  </si>
  <si>
    <t>1 × Chrome</t>
  </si>
  <si>
    <t>1 × Edge</t>
  </si>
  <si>
    <t>1 × Safari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</si>
</sst>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 mc:Ignorable="x14ac">
  <numFmts count="2">
    <numFmt numFmtId="164" formatCode="#,##0.0"/>
    <numFmt numFmtId="165" formatCode="#,##0%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ccffcc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c6c6c6"/>
      </right>
      <top style="thin">
        <color rgb="FF000000"/>
      </top>
      <bottom style="thin">
        <color rgb="FF000000"/>
      </bottom>
      <diagonal/>
    </border>
    <border>
      <left style="thin">
        <color rgb="FFc6c6c6"/>
      </left>
      <right style="thin">
        <color rgb="FFc6c6c6"/>
      </right>
      <top style="thin">
        <color rgb="FF000000"/>
      </top>
      <bottom style="thin">
        <color rgb="FF000000"/>
      </bottom>
      <diagonal/>
    </border>
    <border>
      <left style="thin">
        <color rgb="FFc6c6c6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6c6c6"/>
      </top>
      <bottom style="thin">
        <color rgb="FFc6c6c6"/>
      </bottom>
      <diagonal/>
    </border>
    <border>
      <left style="medium">
        <color rgb="FF000000"/>
      </left>
      <right style="thin">
        <color rgb="FFc6c6c6"/>
      </right>
      <top style="medium">
        <color rgb="FF000000"/>
      </top>
      <bottom style="thin">
        <color rgb="FF000000"/>
      </bottom>
      <diagonal/>
    </border>
    <border>
      <left style="thin">
        <color rgb="FFc6c6c6"/>
      </left>
      <right style="thin">
        <color rgb="FFc6c6c6"/>
      </right>
      <top style="medium">
        <color rgb="FF000000"/>
      </top>
      <bottom style="thin">
        <color rgb="FF000000"/>
      </bottom>
      <diagonal/>
    </border>
    <border>
      <left style="thin">
        <color rgb="FFc6c6c6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c6c6c6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6c6c6"/>
      </top>
      <bottom style="medium">
        <color rgb="FF000000"/>
      </bottom>
      <diagonal/>
    </border>
    <border>
      <left style="thin">
        <color rgb="FF000000"/>
      </left>
      <right style="thin">
        <color rgb="FFc6c6c6"/>
      </right>
      <top style="thin">
        <color rgb="FFc6c6c6"/>
      </top>
      <bottom style="medium">
        <color rgb="FF000000"/>
      </bottom>
      <diagonal/>
    </border>
    <border>
      <left style="thin">
        <color rgb="FFc6c6c6"/>
      </left>
      <right style="medium">
        <color rgb="FFc6c6c6"/>
      </right>
      <top style="thin">
        <color rgb="FFc6c6c6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c6c6c6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4">
    <xf xfId="0" numFmtId="0" borderId="0" fontId="0" fillId="0"/>
    <xf xfId="0" numFmtId="0" borderId="1" applyBorder="1" fontId="1" applyFont="1" fillId="0" applyAlignment="1">
      <alignment horizontal="left"/>
    </xf>
    <xf xfId="0" numFmtId="0" borderId="1" applyBorder="1" fontId="2" applyFont="1" fillId="0" applyAlignment="1">
      <alignment horizontal="left"/>
    </xf>
    <xf xfId="0" numFmtId="4" applyNumberFormat="1" borderId="1" applyBorder="1" fontId="2" applyFont="1" fillId="0" applyAlignment="1">
      <alignment horizontal="center"/>
    </xf>
    <xf xfId="0" numFmtId="0" borderId="2" applyBorder="1" fontId="3" applyFont="1" fillId="0" applyAlignment="1">
      <alignment horizontal="left"/>
    </xf>
    <xf xfId="0" numFmtId="0" borderId="3" applyBorder="1" fontId="3" applyFont="1" fillId="0" applyAlignment="1">
      <alignment horizontal="left"/>
    </xf>
    <xf xfId="0" numFmtId="3" applyNumberFormat="1" borderId="4" applyBorder="1" fontId="3" applyFont="1" fillId="2" applyFill="1" applyAlignment="1">
      <alignment horizontal="center"/>
    </xf>
    <xf xfId="0" numFmtId="3" applyNumberFormat="1" borderId="5" applyBorder="1" fontId="3" applyFont="1" fillId="2" applyFill="1" applyAlignment="1">
      <alignment horizontal="center"/>
    </xf>
    <xf xfId="0" numFmtId="3" applyNumberFormat="1" borderId="5" applyBorder="1" fontId="3" applyFont="1" fillId="2" applyFill="1" applyAlignment="1">
      <alignment horizontal="left"/>
    </xf>
    <xf xfId="0" numFmtId="0" borderId="6" applyBorder="1" fontId="2" applyFont="1" fillId="0" applyAlignment="1">
      <alignment horizontal="left"/>
    </xf>
    <xf xfId="0" numFmtId="0" borderId="7" applyBorder="1" fontId="4" applyFont="1" fillId="0" applyAlignment="1">
      <alignment horizontal="left"/>
    </xf>
    <xf xfId="0" numFmtId="3" applyNumberFormat="1" borderId="8" applyBorder="1" fontId="2" applyFont="1" fillId="0" applyAlignment="1">
      <alignment horizontal="center"/>
    </xf>
    <xf xfId="0" numFmtId="3" applyNumberFormat="1" borderId="8" applyBorder="1" fontId="4" applyFont="1" fillId="0" applyAlignment="1">
      <alignment horizontal="center"/>
    </xf>
    <xf xfId="0" numFmtId="3" applyNumberFormat="1" borderId="9" applyBorder="1" fontId="2" applyFont="1" fillId="0" applyAlignment="1">
      <alignment horizontal="center"/>
    </xf>
    <xf xfId="0" numFmtId="3" applyNumberFormat="1" borderId="10" applyBorder="1" fontId="2" applyFont="1" fillId="0" applyAlignment="1">
      <alignment horizontal="center"/>
    </xf>
    <xf xfId="0" numFmtId="0" borderId="11" applyBorder="1" fontId="2" applyFont="1" fillId="0" applyAlignment="1">
      <alignment horizontal="left"/>
    </xf>
    <xf xfId="0" numFmtId="0" borderId="12" applyBorder="1" fontId="4" applyFont="1" fillId="0" applyAlignment="1">
      <alignment horizontal="left"/>
    </xf>
    <xf xfId="0" numFmtId="3" applyNumberFormat="1" borderId="13" applyBorder="1" fontId="2" applyFont="1" fillId="0" applyAlignment="1">
      <alignment horizontal="center"/>
    </xf>
    <xf xfId="0" numFmtId="3" applyNumberFormat="1" borderId="14" applyBorder="1" fontId="2" applyFont="1" fillId="0" applyAlignment="1">
      <alignment horizontal="center"/>
    </xf>
    <xf xfId="0" numFmtId="164" applyNumberFormat="1" borderId="15" applyBorder="1" fontId="1" applyFont="1" fillId="3" applyFill="1" applyAlignment="1">
      <alignment horizontal="center"/>
    </xf>
    <xf xfId="0" numFmtId="4" applyNumberFormat="1" borderId="4" applyBorder="1" fontId="2" applyFont="1" fillId="3" applyFill="1" applyAlignment="1">
      <alignment horizontal="center"/>
    </xf>
    <xf xfId="0" numFmtId="0" borderId="0" fontId="0" fillId="0" applyAlignment="1">
      <alignment horizontal="left"/>
    </xf>
    <xf xfId="0" numFmtId="3" applyNumberFormat="1" borderId="0" fontId="0" fillId="0" applyAlignment="1">
      <alignment horizontal="center"/>
    </xf>
    <xf xfId="0" numFmtId="0" borderId="0" fontId="0" fillId="0" applyAlignment="1">
      <alignment wrapText="1"/>
    </xf>
    <xf xfId="0" numFmtId="3" applyNumberFormat="1" borderId="1" applyBorder="1" fontId="1" applyFont="1" fillId="0" applyAlignment="1">
      <alignment horizontal="left" wrapText="1"/>
    </xf>
    <xf xfId="0" numFmtId="0" borderId="1" applyBorder="1" fontId="2" applyFont="1" fillId="0" applyAlignment="1">
      <alignment horizontal="left" wrapText="1"/>
    </xf>
    <xf xfId="0" numFmtId="0" borderId="1" applyBorder="1" fontId="2" applyFont="1" fillId="0" applyAlignment="1">
      <alignment horizontal="center" wrapText="1"/>
    </xf>
    <xf xfId="0" numFmtId="3" applyNumberFormat="1" borderId="1" applyBorder="1" fontId="2" applyFont="1" fillId="0" applyAlignment="1">
      <alignment horizontal="center" wrapText="1"/>
    </xf>
    <xf xfId="0" numFmtId="4" applyNumberFormat="1" borderId="1" applyBorder="1" fontId="2" applyFont="1" fillId="0" applyAlignment="1">
      <alignment horizontal="center" wrapText="1"/>
    </xf>
    <xf xfId="0" numFmtId="3" applyNumberFormat="1" borderId="1" applyBorder="1" fontId="2" applyFont="1" fillId="0" applyAlignment="1">
      <alignment horizontal="right"/>
    </xf>
    <xf xfId="0" numFmtId="4" applyNumberFormat="1" borderId="1" applyBorder="1" fontId="2" applyFont="1" fillId="0" applyAlignment="1">
      <alignment horizontal="right"/>
    </xf>
    <xf xfId="0" numFmtId="3" applyNumberFormat="1" borderId="16" applyBorder="1" fontId="1" applyFont="1" fillId="0" applyAlignment="1">
      <alignment horizontal="left"/>
    </xf>
    <xf xfId="0" numFmtId="3" applyNumberFormat="1" borderId="17" applyBorder="1" fontId="1" applyFont="1" fillId="0" applyAlignment="1">
      <alignment horizontal="left" wrapText="1"/>
    </xf>
    <xf xfId="0" numFmtId="0" borderId="17" applyBorder="1" fontId="1" applyFont="1" fillId="0" applyAlignment="1">
      <alignment horizontal="left" wrapText="1"/>
    </xf>
    <xf xfId="0" numFmtId="3" applyNumberFormat="1" borderId="18" applyBorder="1" fontId="2" applyFont="1" fillId="0" applyAlignment="1">
      <alignment horizontal="right"/>
    </xf>
    <xf xfId="0" numFmtId="4" applyNumberFormat="1" borderId="18" applyBorder="1" fontId="1" applyFont="1" fillId="0" applyAlignment="1">
      <alignment horizontal="right"/>
    </xf>
    <xf xfId="0" numFmtId="3" applyNumberFormat="1" borderId="16" applyBorder="1" fontId="2" applyFont="1" fillId="0" applyAlignment="1">
      <alignment horizontal="center"/>
    </xf>
    <xf xfId="0" numFmtId="4" applyNumberFormat="1" borderId="16" applyBorder="1" fontId="2" applyFont="1" fillId="0" applyAlignment="1">
      <alignment horizontal="center"/>
    </xf>
    <xf xfId="0" numFmtId="0" borderId="1" applyBorder="1" fontId="4" applyFont="1" fillId="0" applyAlignment="1">
      <alignment horizontal="left" wrapText="1"/>
    </xf>
    <xf xfId="0" numFmtId="3" applyNumberFormat="1" borderId="1" applyBorder="1" fontId="2" applyFont="1" fillId="0" applyAlignment="1">
      <alignment horizontal="right" wrapText="1"/>
    </xf>
    <xf xfId="0" numFmtId="4" applyNumberFormat="1" borderId="1" applyBorder="1" fontId="2" applyFont="1" fillId="0" applyAlignment="1">
      <alignment horizontal="right" wrapText="1"/>
    </xf>
    <xf xfId="0" numFmtId="3" applyNumberFormat="1" borderId="0" fontId="0" fillId="0" applyAlignment="1">
      <alignment horizontal="center" wrapText="1"/>
    </xf>
    <xf xfId="0" numFmtId="0" borderId="0" fontId="0" fillId="0" applyAlignment="1">
      <alignment horizontal="left" wrapText="1"/>
    </xf>
    <xf xfId="0" numFmtId="3" applyNumberFormat="1" borderId="0" fontId="0" fillId="0" applyAlignment="1">
      <alignment horizontal="right"/>
    </xf>
    <xf xfId="0" numFmtId="4" applyNumberFormat="1" borderId="0" fontId="0" fillId="0" applyAlignment="1">
      <alignment horizontal="right"/>
    </xf>
    <xf xfId="0" numFmtId="3" applyNumberFormat="1" borderId="16" applyBorder="1" fontId="1" applyFont="1" fillId="0" applyAlignment="1">
      <alignment horizontal="left" wrapText="1"/>
    </xf>
    <xf xfId="0" numFmtId="3" applyNumberFormat="1" borderId="18" applyBorder="1" fontId="2" applyFont="1" fillId="0" applyAlignment="1">
      <alignment horizontal="right" wrapText="1"/>
    </xf>
    <xf xfId="0" numFmtId="4" applyNumberFormat="1" borderId="18" applyBorder="1" fontId="1" applyFont="1" fillId="0" applyAlignment="1">
      <alignment horizontal="right" wrapText="1"/>
    </xf>
    <xf xfId="0" numFmtId="4" applyNumberFormat="1" borderId="0" fontId="0" fillId="0" applyAlignment="1">
      <alignment horizontal="center" wrapText="1"/>
    </xf>
    <xf xfId="0" numFmtId="165" applyNumberFormat="1" borderId="1" applyBorder="1" fontId="2" applyFont="1" fillId="0" applyAlignment="1">
      <alignment horizontal="right"/>
    </xf>
    <xf xfId="0" numFmtId="1" applyNumberFormat="1" borderId="19" applyBorder="1" fontId="3" applyFont="1" fillId="2" applyFill="1" applyAlignment="1">
      <alignment horizontal="left"/>
    </xf>
    <xf xfId="0" numFmtId="165" applyNumberFormat="1" borderId="20" applyBorder="1" fontId="3" applyFont="1" fillId="2" applyFill="1" applyAlignment="1">
      <alignment horizontal="left"/>
    </xf>
    <xf xfId="0" numFmtId="165" applyNumberFormat="1" borderId="21" applyBorder="1" fontId="3" applyFont="1" fillId="2" applyFill="1" applyAlignment="1">
      <alignment horizontal="left"/>
    </xf>
    <xf xfId="0" numFmtId="165" applyNumberFormat="1" borderId="22" applyBorder="1" fontId="3" applyFont="1" fillId="2" applyFill="1" applyAlignment="1">
      <alignment horizontal="center"/>
    </xf>
    <xf xfId="0" numFmtId="1" applyNumberFormat="1" borderId="22" applyBorder="1" fontId="3" applyFont="1" fillId="2" applyFill="1" applyAlignment="1">
      <alignment horizontal="center"/>
    </xf>
    <xf xfId="0" numFmtId="1" applyNumberFormat="1" borderId="23" applyBorder="1" fontId="2" applyFont="1" fillId="3" applyFill="1" applyAlignment="1">
      <alignment horizontal="right"/>
    </xf>
    <xf xfId="0" numFmtId="1" applyNumberFormat="1" borderId="15" applyBorder="1" fontId="2" applyFont="1" fillId="3" applyFill="1" applyAlignment="1">
      <alignment horizontal="right"/>
    </xf>
    <xf xfId="0" numFmtId="165" applyNumberFormat="1" borderId="15" applyBorder="1" fontId="2" applyFont="1" fillId="3" applyFill="1" applyAlignment="1">
      <alignment horizontal="right"/>
    </xf>
    <xf xfId="0" numFmtId="1" applyNumberFormat="1" borderId="0" fontId="0" fillId="0" applyAlignment="1">
      <alignment horizontal="right"/>
    </xf>
    <xf xfId="0" numFmtId="0" borderId="0" fontId="0" fillId="0" applyAlignment="1">
      <alignment horizontal="general"/>
    </xf>
    <xf xfId="0" numFmtId="0" borderId="24" applyBorder="1" fontId="1" applyFont="1" fillId="2" applyFill="1" applyAlignment="1">
      <alignment horizontal="left"/>
    </xf>
    <xf xfId="0" numFmtId="3" applyNumberFormat="1" borderId="25" applyBorder="1" fontId="1" applyFont="1" fillId="2" applyFill="1" applyAlignment="1">
      <alignment horizontal="left"/>
    </xf>
    <xf xfId="0" numFmtId="0" borderId="25" applyBorder="1" fontId="1" applyFont="1" fillId="2" applyFill="1" applyAlignment="1">
      <alignment horizontal="left"/>
    </xf>
    <xf xfId="0" numFmtId="0" borderId="26" applyBorder="1" fontId="1" applyFont="1" fillId="2" applyFill="1" applyAlignment="1">
      <alignment horizontal="left"/>
    </xf>
    <xf xfId="0" numFmtId="3" applyNumberFormat="1" borderId="24" applyBorder="1" fontId="1" applyFont="1" fillId="2" applyFill="1" applyAlignment="1">
      <alignment horizontal="left"/>
    </xf>
    <xf xfId="0" numFmtId="3" applyNumberFormat="1" borderId="26" applyBorder="1" fontId="1" applyFont="1" fillId="2" applyFill="1" applyAlignment="1">
      <alignment horizontal="left"/>
    </xf>
    <xf xfId="0" numFmtId="0" borderId="27" applyBorder="1" fontId="1" applyFont="1" fillId="2" applyFill="1" applyAlignment="1">
      <alignment horizontal="center"/>
    </xf>
    <xf xfId="0" numFmtId="0" borderId="28" applyBorder="1" fontId="3" applyFont="1" fillId="2" applyFill="1" applyAlignment="1">
      <alignment horizontal="left"/>
    </xf>
    <xf xfId="0" numFmtId="3" applyNumberFormat="1" borderId="29" applyBorder="1" fontId="3" applyFont="1" fillId="2" applyFill="1" applyAlignment="1">
      <alignment horizontal="left"/>
    </xf>
    <xf xfId="0" numFmtId="0" borderId="30" applyBorder="1" fontId="3" applyFont="1" fillId="2" applyFill="1" applyAlignment="1">
      <alignment horizontal="left"/>
    </xf>
    <xf xfId="0" numFmtId="0" borderId="4" applyBorder="1" fontId="3" applyFont="1" fillId="2" applyFill="1" applyAlignment="1">
      <alignment horizontal="left"/>
    </xf>
    <xf xfId="0" numFmtId="0" borderId="31" applyBorder="1" fontId="3" applyFont="1" fillId="2" applyFill="1" applyAlignment="1">
      <alignment horizontal="left"/>
    </xf>
    <xf xfId="0" numFmtId="0" borderId="32" applyBorder="1" fontId="3" applyFont="1" fillId="2" applyFill="1" applyAlignment="1">
      <alignment horizontal="left"/>
    </xf>
    <xf xfId="0" numFmtId="3" applyNumberFormat="1" borderId="28" applyBorder="1" fontId="3" applyFont="1" fillId="2" applyFill="1" applyAlignment="1">
      <alignment horizontal="left"/>
    </xf>
    <xf xfId="0" numFmtId="0" borderId="5" applyBorder="1" fontId="3" applyFont="1" fillId="2" applyFill="1" applyAlignment="1">
      <alignment horizontal="left"/>
    </xf>
    <xf xfId="0" numFmtId="3" applyNumberFormat="1" borderId="33" applyBorder="1" fontId="3" applyFont="1" fillId="2" applyFill="1" applyAlignment="1">
      <alignment horizontal="left"/>
    </xf>
    <xf xfId="0" numFmtId="0" borderId="33" applyBorder="1" fontId="3" applyFont="1" fillId="2" applyFill="1" applyAlignment="1">
      <alignment horizontal="left"/>
    </xf>
    <xf xfId="0" numFmtId="0" borderId="6" applyBorder="1" fontId="2" applyFont="1" fillId="0" applyAlignment="1">
      <alignment horizontal="center"/>
    </xf>
    <xf xfId="0" numFmtId="3" applyNumberFormat="1" borderId="7" applyBorder="1" fontId="2" applyFont="1" fillId="0" applyAlignment="1">
      <alignment horizontal="right"/>
    </xf>
    <xf xfId="0" numFmtId="0" borderId="7" applyBorder="1" fontId="4" applyFont="1" fillId="0" applyAlignment="1">
      <alignment horizontal="center"/>
    </xf>
    <xf xfId="0" numFmtId="0" borderId="7" applyBorder="1" fontId="2" applyFont="1" fillId="0" applyAlignment="1">
      <alignment horizontal="left"/>
    </xf>
    <xf xfId="0" numFmtId="0" borderId="34" applyBorder="1" fontId="4" applyFont="1" fillId="0" applyAlignment="1">
      <alignment horizontal="left"/>
    </xf>
    <xf xfId="0" numFmtId="3" applyNumberFormat="1" borderId="35" applyBorder="1" fontId="2" applyFont="1" fillId="0" applyAlignment="1">
      <alignment horizontal="right"/>
    </xf>
    <xf xfId="0" numFmtId="0" borderId="1" applyBorder="1" fontId="4" applyFont="1" fillId="0" applyAlignment="1">
      <alignment horizontal="left"/>
    </xf>
    <xf xfId="0" numFmtId="0" borderId="35" applyBorder="1" fontId="2" applyFont="1" fillId="0" applyAlignment="1">
      <alignment horizontal="left"/>
    </xf>
    <xf xfId="0" numFmtId="0" borderId="35" applyBorder="1" fontId="4" applyFont="1" fillId="0" applyAlignment="1">
      <alignment horizontal="left"/>
    </xf>
    <xf xfId="0" numFmtId="0" borderId="1" applyBorder="1" fontId="5" applyFont="1" fillId="0" applyAlignment="1">
      <alignment horizontal="left"/>
    </xf>
    <xf xfId="0" numFmtId="0" borderId="34" applyBorder="1" fontId="2" applyFont="1" fillId="0" applyAlignment="1">
      <alignment horizontal="left"/>
    </xf>
    <xf xfId="0" numFmtId="4" applyNumberFormat="1" borderId="7" applyBorder="1" fontId="2" applyFont="1" fillId="0" applyAlignment="1">
      <alignment horizontal="right"/>
    </xf>
    <xf xfId="0" numFmtId="0" borderId="11" applyBorder="1" fontId="2" applyFont="1" fillId="0" applyAlignment="1">
      <alignment horizontal="center"/>
    </xf>
    <xf xfId="0" numFmtId="3" applyNumberFormat="1" borderId="11" applyBorder="1" fontId="2" applyFont="1" fillId="0" applyAlignment="1">
      <alignment horizontal="right"/>
    </xf>
    <xf xfId="0" numFmtId="0" borderId="12" applyBorder="1" fontId="2" applyFont="1" fillId="0" applyAlignment="1">
      <alignment horizontal="left"/>
    </xf>
    <xf xfId="0" numFmtId="0" borderId="12" applyBorder="1" fontId="4" applyFont="1" fillId="0" applyAlignment="1">
      <alignment horizontal="center"/>
    </xf>
    <xf xfId="0" numFmtId="0" borderId="36" applyBorder="1" fontId="2" applyFont="1" fillId="0" applyAlignment="1">
      <alignment horizontal="left"/>
    </xf>
    <xf xfId="0" numFmtId="3" applyNumberFormat="1" borderId="12" applyBorder="1" fontId="2" applyFont="1" fillId="0" applyAlignment="1">
      <alignment horizontal="right"/>
    </xf>
    <xf xfId="0" numFmtId="0" borderId="37" applyBorder="1" fontId="2" applyFont="1" fillId="0" applyAlignment="1">
      <alignment horizontal="left"/>
    </xf>
    <xf xfId="0" numFmtId="0" borderId="22" applyBorder="1" fontId="4" applyFont="1" fillId="0" applyAlignment="1">
      <alignment horizontal="left"/>
    </xf>
    <xf xfId="0" numFmtId="3" applyNumberFormat="1" borderId="1" applyBorder="1" fontId="2" applyFont="1" fillId="0" applyAlignment="1">
      <alignment horizontal="center"/>
    </xf>
    <xf xfId="0" numFmtId="0" borderId="1" applyBorder="1" fontId="1" applyFont="1" fillId="0" applyAlignment="1">
      <alignment horizontal="right"/>
    </xf>
    <xf xfId="0" numFmtId="0" borderId="1" applyBorder="1" fontId="2" applyFont="1" fillId="0" applyAlignment="1">
      <alignment horizontal="right"/>
    </xf>
    <xf xfId="0" numFmtId="164" applyNumberFormat="1" borderId="27" applyBorder="1" fontId="4" applyFont="1" fillId="3" applyFill="1" applyAlignment="1">
      <alignment horizontal="right"/>
    </xf>
    <xf xfId="0" numFmtId="164" applyNumberFormat="1" borderId="27" applyBorder="1" fontId="1" applyFont="1" fillId="3" applyFill="1" applyAlignment="1">
      <alignment horizontal="right"/>
    </xf>
    <xf xfId="0" numFmtId="3" applyNumberFormat="1" borderId="38" applyBorder="1" fontId="1" applyFont="1" fillId="3" applyFill="1" applyAlignment="1">
      <alignment horizontal="right"/>
    </xf>
    <xf xfId="0" numFmtId="0" borderId="0" fontId="0" fillId="0" applyAlignment="1">
      <alignment horizontal="general"/>
    </xf>
  </cellXfs>
  <cellStyles count="1">
    <cellStyle xfId="0" builtinId="0" name="Normal"/>
  </cellStyles>
  <dxfs count="0"/>
  <tableStyles count="0" defaultTableStyle="TableStyleMedium9" defaultPivotStyle="PivotStyleLight16"/>
  <extLst>
    <ext uri="{EB79DEF2-80B8-43e5-95BD-54CBDDF9020C}">
      <x14ac:slicerStyles xmlns:x14="http://schemas.microsoft.com/office/spreadsheetml/2009/9/main" defaultSlicerStyle="SlicerStyleLight1"/>
    </ext>
  </extLst>
</styleSheet>
</file>

<file path=xl/_rels/workbook.xml.rels><?xml version="1.0" encoding="UTF-8" standalone="yes"?><Relationships xmlns="http://schemas.openxmlformats.org/package/2006/relationships"><Relationship Target="worksheets/sheet1.xml" Type="http://schemas.openxmlformats.org/officeDocument/2006/relationships/worksheet" Id="rId1"/><Relationship Target="worksheets/sheet2.xml" Type="http://schemas.openxmlformats.org/officeDocument/2006/relationships/worksheet" Id="rId2"/><Relationship Target="worksheets/sheet3.xml" Type="http://schemas.openxmlformats.org/officeDocument/2006/relationships/worksheet" Id="rId3"/><Relationship Target="worksheets/sheet4.xml" Type="http://schemas.openxmlformats.org/officeDocument/2006/relationships/worksheet" Id="rId4"/><Relationship Target="worksheets/sheet5.xml" Type="http://schemas.openxmlformats.org/officeDocument/2006/relationships/worksheet" Id="rId5"/><Relationship Target="sharedStrings.xml" Type="http://schemas.openxmlformats.org/officeDocument/2006/relationships/sharedStrings" Id="rId6"/><Relationship Target="styles.xml" Type="http://schemas.openxmlformats.org/officeDocument/2006/relationships/styles" Id="rId7"/><Relationship Target="theme/theme1.xml" Type="http://schemas.openxmlformats.org/officeDocument/2006/relationships/theme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scaled="1" ang="16200000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scaled="1" ang="16200000"/>
        </a:gradFill>
      </a:fillStyleLst>
      <a:lnStyleLst>
        <a:ln algn="ctr" cmpd="sng" cap="flat" w="9525">
          <a:solidFill>
            <a:schemeClr val="phClr">
              <a:shade val="9500"/>
              <a:satMod val="105000"/>
            </a:schemeClr>
          </a:solidFill>
          <a:prstDash val="solid"/>
        </a:ln>
        <a:ln algn="ctr" cmpd="sng" cap="flat" w="25400">
          <a:solidFill>
            <a:schemeClr val="phClr"/>
          </a:solidFill>
          <a:prstDash val="solid"/>
        </a:ln>
        <a:ln algn="ctr" cmpd="sng" cap="flat" w="38100">
          <a:solidFill>
            <a:schemeClr val="phClr"/>
          </a:solidFill>
          <a:prstDash val="solid"/>
        </a:ln>
      </a:lnStyleLst>
      <a:effectStyleLst>
        <a:effectStyle>
          <a:effectLst>
            <a:outerShdw dir="5400000" rotWithShape="0" dist="23000" blurRad="40000">
              <a:srgbClr val="000000">
                <a:alpha val="38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  <a:scene3d>
            <a:camera prst="orthographicFront">
              <a:rot rev="0" lon="0" lat="0"/>
            </a:camera>
            <a:lightRig dir="t" rig="threePt">
              <a:rot rev="1200000" lon="0" lat="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14"/>
  <sheetViews>
    <sheetView workbookViewId="0"/>
  </sheetViews>
  <sheetFormatPr defaultRowHeight="15" x14ac:dyDescent="0.25"/>
  <cols>
    <col min="1" max="1" style="103" width="11.576428571428572" customWidth="1" bestFit="1"/>
    <col min="2" max="2" style="103" width="12.147857142857141" customWidth="1" bestFit="1"/>
    <col min="3" max="3" style="103" width="11.290714285714287" customWidth="1" bestFit="1"/>
    <col min="4" max="4" style="43" width="5.862142857142857" customWidth="1" bestFit="1"/>
    <col min="5" max="5" style="103" width="17.576428571428572" customWidth="1" bestFit="1"/>
    <col min="6" max="6" style="103" width="13.43357142857143" customWidth="1" bestFit="1"/>
    <col min="7" max="7" style="103" width="16.719285714285714" customWidth="1" bestFit="1"/>
    <col min="8" max="8" style="103" width="15.290714285714287" customWidth="1" bestFit="1"/>
    <col min="9" max="9" style="103" width="39.43357142857143" customWidth="1" bestFit="1"/>
    <col min="10" max="10" style="103" width="13.005" customWidth="1" bestFit="1"/>
    <col min="11" max="11" style="43" width="6.719285714285714" customWidth="1" bestFit="1"/>
    <col min="12" max="12" style="43" width="7.862142857142857" customWidth="1" bestFit="1"/>
    <col min="13" max="13" style="103" width="13.576428571428572" customWidth="1" bestFit="1"/>
    <col min="14" max="14" style="43" width="6.2907142857142855" customWidth="1" bestFit="1"/>
    <col min="15" max="15" style="43" width="7.147857142857143" customWidth="1" bestFit="1"/>
    <col min="16" max="16" style="103" width="13.576428571428572" customWidth="1" bestFit="1"/>
    <col min="17" max="17" style="43" width="6.2907142857142855" customWidth="1" bestFit="1"/>
    <col min="18" max="18" style="43" width="7.576428571428571" customWidth="1" bestFit="1"/>
    <col min="19" max="19" style="43" width="7.433571428571429" customWidth="1" bestFit="1"/>
    <col min="20" max="20" style="103" width="13.43357142857143" customWidth="1" bestFit="1"/>
    <col min="21" max="21" style="103" width="12.719285714285713" customWidth="1" bestFit="1"/>
    <col min="22" max="22" style="103" width="14.005" customWidth="1" bestFit="1"/>
    <col min="23" max="23" style="43" width="17.14785714285714" customWidth="1" bestFit="1"/>
    <col min="24" max="24" style="103" width="20.862142857142857" customWidth="1" bestFit="1"/>
    <col min="25" max="25" style="103" width="23.14785714285714" customWidth="1" bestFit="1"/>
    <col min="26" max="26" style="103" width="23.14785714285714" customWidth="1" bestFit="1"/>
    <col min="27" max="27" style="103" width="13.862142857142858" customWidth="1" bestFit="1"/>
    <col min="28" max="28" style="103" width="13.147857142857141" customWidth="1" bestFit="1"/>
    <col min="29" max="29" style="103" width="22.433571428571426" customWidth="1" bestFit="1"/>
  </cols>
  <sheetData>
    <row x14ac:dyDescent="0.25" r="1" customHeight="1" ht="17.25">
      <c r="A1" s="1" t="s">
        <v>112</v>
      </c>
      <c r="B1" s="59"/>
      <c r="C1" s="59"/>
      <c r="D1" s="29"/>
      <c r="E1" s="59"/>
      <c r="F1" s="59"/>
      <c r="G1" s="59"/>
      <c r="H1" s="59"/>
      <c r="I1" s="59"/>
      <c r="J1" s="59"/>
      <c r="K1" s="29"/>
      <c r="L1" s="29"/>
      <c r="M1" s="59"/>
      <c r="N1" s="29"/>
      <c r="O1" s="29"/>
      <c r="P1" s="59"/>
      <c r="Q1" s="29"/>
      <c r="R1" s="29"/>
      <c r="S1" s="29"/>
      <c r="T1" s="59"/>
      <c r="U1" s="59"/>
      <c r="V1" s="59"/>
      <c r="W1" s="29"/>
      <c r="X1" s="59"/>
      <c r="Y1" s="59"/>
      <c r="Z1" s="59"/>
      <c r="AA1" s="59"/>
      <c r="AB1" s="59"/>
      <c r="AC1" s="59"/>
    </row>
    <row x14ac:dyDescent="0.25" r="2" customHeight="1" ht="17.25">
      <c r="A2" s="59"/>
      <c r="B2" s="59"/>
      <c r="C2" s="59"/>
      <c r="D2" s="29"/>
      <c r="E2" s="59"/>
      <c r="F2" s="59"/>
      <c r="G2" s="59"/>
      <c r="H2" s="59"/>
      <c r="I2" s="59"/>
      <c r="J2" s="59"/>
      <c r="K2" s="29"/>
      <c r="L2" s="29"/>
      <c r="M2" s="59"/>
      <c r="N2" s="29"/>
      <c r="O2" s="29"/>
      <c r="P2" s="59"/>
      <c r="Q2" s="29"/>
      <c r="R2" s="29"/>
      <c r="S2" s="29"/>
      <c r="T2" s="59"/>
      <c r="U2" s="59"/>
      <c r="V2" s="59"/>
      <c r="W2" s="29"/>
      <c r="X2" s="59"/>
      <c r="Y2" s="59"/>
      <c r="Z2" s="59"/>
      <c r="AA2" s="59"/>
      <c r="AB2" s="59"/>
      <c r="AC2" s="59"/>
    </row>
    <row x14ac:dyDescent="0.25" r="3" customHeight="1" ht="18">
      <c r="A3" s="59"/>
      <c r="B3" s="59"/>
      <c r="C3" s="60" t="s">
        <v>113</v>
      </c>
      <c r="D3" s="61"/>
      <c r="E3" s="62"/>
      <c r="F3" s="60" t="s">
        <v>114</v>
      </c>
      <c r="G3" s="63"/>
      <c r="H3" s="60" t="s">
        <v>115</v>
      </c>
      <c r="I3" s="63"/>
      <c r="J3" s="60" t="s">
        <v>116</v>
      </c>
      <c r="K3" s="61"/>
      <c r="L3" s="61"/>
      <c r="M3" s="60" t="s">
        <v>117</v>
      </c>
      <c r="N3" s="61"/>
      <c r="O3" s="61"/>
      <c r="P3" s="60" t="s">
        <v>118</v>
      </c>
      <c r="Q3" s="61"/>
      <c r="R3" s="61"/>
      <c r="S3" s="64" t="s">
        <v>119</v>
      </c>
      <c r="T3" s="62"/>
      <c r="U3" s="62"/>
      <c r="V3" s="62"/>
      <c r="W3" s="65"/>
      <c r="X3" s="66" t="s">
        <v>120</v>
      </c>
      <c r="Y3" s="66"/>
      <c r="Z3" s="66"/>
      <c r="AA3" s="60" t="s">
        <v>121</v>
      </c>
      <c r="AB3" s="60"/>
      <c r="AC3" s="63"/>
    </row>
    <row x14ac:dyDescent="0.25" r="4" customHeight="1" ht="18">
      <c r="A4" s="4" t="s">
        <v>1</v>
      </c>
      <c r="B4" s="5" t="s">
        <v>2</v>
      </c>
      <c r="C4" s="67" t="s">
        <v>122</v>
      </c>
      <c r="D4" s="68" t="s">
        <v>123</v>
      </c>
      <c r="E4" s="69" t="s">
        <v>124</v>
      </c>
      <c r="F4" s="70" t="s">
        <v>125</v>
      </c>
      <c r="G4" s="71" t="s">
        <v>126</v>
      </c>
      <c r="H4" s="67" t="s">
        <v>127</v>
      </c>
      <c r="I4" s="72" t="s">
        <v>128</v>
      </c>
      <c r="J4" s="69" t="s">
        <v>129</v>
      </c>
      <c r="K4" s="73" t="s">
        <v>130</v>
      </c>
      <c r="L4" s="68" t="s">
        <v>131</v>
      </c>
      <c r="M4" s="69" t="s">
        <v>129</v>
      </c>
      <c r="N4" s="73" t="s">
        <v>130</v>
      </c>
      <c r="O4" s="68" t="s">
        <v>131</v>
      </c>
      <c r="P4" s="69" t="s">
        <v>129</v>
      </c>
      <c r="Q4" s="73" t="s">
        <v>130</v>
      </c>
      <c r="R4" s="68" t="s">
        <v>131</v>
      </c>
      <c r="S4" s="8" t="s">
        <v>131</v>
      </c>
      <c r="T4" s="74" t="s">
        <v>132</v>
      </c>
      <c r="U4" s="74" t="s">
        <v>133</v>
      </c>
      <c r="V4" s="74" t="s">
        <v>134</v>
      </c>
      <c r="W4" s="75" t="s">
        <v>135</v>
      </c>
      <c r="X4" s="74" t="s">
        <v>136</v>
      </c>
      <c r="Y4" s="74" t="s">
        <v>137</v>
      </c>
      <c r="Z4" s="74"/>
      <c r="AA4" s="74" t="s">
        <v>138</v>
      </c>
      <c r="AB4" s="74" t="s">
        <v>139</v>
      </c>
      <c r="AC4" s="76" t="s">
        <v>140</v>
      </c>
    </row>
    <row x14ac:dyDescent="0.25" r="5" customHeight="1" ht="18">
      <c r="A5" s="9" t="s">
        <v>18</v>
      </c>
      <c r="B5" s="10" t="s">
        <v>19</v>
      </c>
      <c r="C5" s="77" t="s">
        <v>141</v>
      </c>
      <c r="D5" s="78">
        <v>23</v>
      </c>
      <c r="E5" s="10" t="s">
        <v>142</v>
      </c>
      <c r="F5" s="10" t="s">
        <v>143</v>
      </c>
      <c r="G5" s="79" t="s">
        <v>144</v>
      </c>
      <c r="H5" s="80" t="s">
        <v>145</v>
      </c>
      <c r="I5" s="80" t="s">
        <v>146</v>
      </c>
      <c r="J5" s="81" t="s">
        <v>147</v>
      </c>
      <c r="K5" s="78">
        <v>15</v>
      </c>
      <c r="L5" s="78">
        <v>12</v>
      </c>
      <c r="M5" s="81" t="s">
        <v>148</v>
      </c>
      <c r="N5" s="78">
        <v>0</v>
      </c>
      <c r="O5" s="78">
        <v>0</v>
      </c>
      <c r="P5" s="81" t="s">
        <v>149</v>
      </c>
      <c r="Q5" s="78">
        <v>13</v>
      </c>
      <c r="R5" s="78">
        <v>20</v>
      </c>
      <c r="S5" s="82">
        <v>12</v>
      </c>
      <c r="T5" s="83" t="s">
        <v>150</v>
      </c>
      <c r="U5" s="84" t="s">
        <v>151</v>
      </c>
      <c r="V5" s="59" t="s">
        <v>152</v>
      </c>
      <c r="W5" s="82">
        <v>0</v>
      </c>
      <c r="X5" s="85" t="s">
        <v>153</v>
      </c>
      <c r="Y5" s="85" t="s">
        <v>153</v>
      </c>
      <c r="Z5" s="85" t="s">
        <v>154</v>
      </c>
      <c r="AA5" s="85" t="s">
        <v>155</v>
      </c>
      <c r="AB5" s="85" t="s">
        <v>144</v>
      </c>
      <c r="AC5" s="85" t="s">
        <v>156</v>
      </c>
    </row>
    <row x14ac:dyDescent="0.25" r="6" customHeight="1" ht="17.25">
      <c r="A6" s="9" t="s">
        <v>20</v>
      </c>
      <c r="B6" s="10" t="s">
        <v>21</v>
      </c>
      <c r="C6" s="77" t="s">
        <v>157</v>
      </c>
      <c r="D6" s="78">
        <v>19</v>
      </c>
      <c r="E6" s="80" t="s">
        <v>158</v>
      </c>
      <c r="F6" s="80" t="s">
        <v>144</v>
      </c>
      <c r="G6" s="79" t="s">
        <v>144</v>
      </c>
      <c r="H6" s="80" t="s">
        <v>145</v>
      </c>
      <c r="I6" s="86" t="s">
        <v>159</v>
      </c>
      <c r="J6" s="81" t="s">
        <v>147</v>
      </c>
      <c r="K6" s="78">
        <v>10</v>
      </c>
      <c r="L6" s="78">
        <v>3</v>
      </c>
      <c r="M6" s="87" t="s">
        <v>160</v>
      </c>
      <c r="N6" s="78">
        <v>6</v>
      </c>
      <c r="O6" s="78">
        <v>7</v>
      </c>
      <c r="P6" s="87" t="s">
        <v>149</v>
      </c>
      <c r="Q6" s="78">
        <v>10</v>
      </c>
      <c r="R6" s="78">
        <v>7</v>
      </c>
      <c r="S6" s="78">
        <v>10</v>
      </c>
      <c r="T6" s="59" t="s">
        <v>161</v>
      </c>
      <c r="U6" s="80" t="s">
        <v>162</v>
      </c>
      <c r="V6" s="80" t="s">
        <v>163</v>
      </c>
      <c r="W6" s="78">
        <v>7</v>
      </c>
      <c r="X6" s="80" t="s">
        <v>153</v>
      </c>
      <c r="Y6" s="80" t="s">
        <v>153</v>
      </c>
      <c r="Z6" s="80" t="s">
        <v>164</v>
      </c>
      <c r="AA6" s="85" t="s">
        <v>144</v>
      </c>
      <c r="AB6" s="80" t="s">
        <v>155</v>
      </c>
      <c r="AC6" s="80" t="s">
        <v>165</v>
      </c>
    </row>
    <row x14ac:dyDescent="0.25" r="7" customHeight="1" ht="17.25">
      <c r="A7" s="9" t="s">
        <v>22</v>
      </c>
      <c r="B7" s="10" t="s">
        <v>23</v>
      </c>
      <c r="C7" s="77" t="s">
        <v>157</v>
      </c>
      <c r="D7" s="78">
        <v>21</v>
      </c>
      <c r="E7" s="80" t="s">
        <v>158</v>
      </c>
      <c r="F7" s="80" t="s">
        <v>166</v>
      </c>
      <c r="G7" s="79" t="s">
        <v>144</v>
      </c>
      <c r="H7" s="80" t="s">
        <v>145</v>
      </c>
      <c r="I7" s="80" t="s">
        <v>167</v>
      </c>
      <c r="J7" s="87" t="s">
        <v>147</v>
      </c>
      <c r="K7" s="78">
        <v>16</v>
      </c>
      <c r="L7" s="78">
        <v>20</v>
      </c>
      <c r="M7" s="87" t="s">
        <v>148</v>
      </c>
      <c r="N7" s="78">
        <v>0</v>
      </c>
      <c r="O7" s="78">
        <v>0</v>
      </c>
      <c r="P7" s="87" t="s">
        <v>149</v>
      </c>
      <c r="Q7" s="78">
        <v>10</v>
      </c>
      <c r="R7" s="78">
        <v>10</v>
      </c>
      <c r="S7" s="78">
        <v>10</v>
      </c>
      <c r="T7" s="59" t="s">
        <v>161</v>
      </c>
      <c r="U7" s="80" t="s">
        <v>168</v>
      </c>
      <c r="V7" s="80" t="s">
        <v>169</v>
      </c>
      <c r="W7" s="78">
        <v>0</v>
      </c>
      <c r="X7" s="80" t="s">
        <v>170</v>
      </c>
      <c r="Y7" s="80" t="s">
        <v>153</v>
      </c>
      <c r="Z7" s="80" t="s">
        <v>154</v>
      </c>
      <c r="AA7" s="85" t="s">
        <v>155</v>
      </c>
      <c r="AB7" s="80" t="s">
        <v>144</v>
      </c>
      <c r="AC7" s="80" t="s">
        <v>165</v>
      </c>
    </row>
    <row x14ac:dyDescent="0.25" r="8" customHeight="1" ht="17.25">
      <c r="A8" s="9" t="s">
        <v>24</v>
      </c>
      <c r="B8" s="10" t="s">
        <v>25</v>
      </c>
      <c r="C8" s="77" t="s">
        <v>141</v>
      </c>
      <c r="D8" s="78">
        <v>20</v>
      </c>
      <c r="E8" s="80" t="s">
        <v>158</v>
      </c>
      <c r="F8" s="80" t="s">
        <v>143</v>
      </c>
      <c r="G8" s="79" t="s">
        <v>144</v>
      </c>
      <c r="H8" s="80" t="s">
        <v>145</v>
      </c>
      <c r="I8" s="86" t="s">
        <v>159</v>
      </c>
      <c r="J8" s="87" t="s">
        <v>171</v>
      </c>
      <c r="K8" s="78">
        <v>12</v>
      </c>
      <c r="L8" s="78">
        <v>20</v>
      </c>
      <c r="M8" s="87" t="s">
        <v>160</v>
      </c>
      <c r="N8" s="78">
        <v>2</v>
      </c>
      <c r="O8" s="78">
        <v>5</v>
      </c>
      <c r="P8" s="87" t="s">
        <v>149</v>
      </c>
      <c r="Q8" s="78">
        <v>9</v>
      </c>
      <c r="R8" s="78">
        <v>30</v>
      </c>
      <c r="S8" s="88">
        <v>17.5</v>
      </c>
      <c r="T8" s="59" t="s">
        <v>161</v>
      </c>
      <c r="U8" s="80" t="s">
        <v>172</v>
      </c>
      <c r="V8" s="80" t="s">
        <v>169</v>
      </c>
      <c r="W8" s="78">
        <v>0</v>
      </c>
      <c r="X8" s="80" t="s">
        <v>153</v>
      </c>
      <c r="Y8" s="80" t="s">
        <v>170</v>
      </c>
      <c r="Z8" s="80" t="s">
        <v>173</v>
      </c>
      <c r="AA8" s="85" t="s">
        <v>144</v>
      </c>
      <c r="AB8" s="80" t="s">
        <v>144</v>
      </c>
      <c r="AC8" s="80" t="s">
        <v>154</v>
      </c>
    </row>
    <row x14ac:dyDescent="0.25" r="9" customHeight="1" ht="18">
      <c r="A9" s="15" t="s">
        <v>26</v>
      </c>
      <c r="B9" s="16" t="s">
        <v>27</v>
      </c>
      <c r="C9" s="89" t="s">
        <v>141</v>
      </c>
      <c r="D9" s="90">
        <v>20</v>
      </c>
      <c r="E9" s="91" t="s">
        <v>158</v>
      </c>
      <c r="F9" s="91" t="s">
        <v>144</v>
      </c>
      <c r="G9" s="92" t="s">
        <v>144</v>
      </c>
      <c r="H9" s="91" t="s">
        <v>145</v>
      </c>
      <c r="I9" s="91" t="s">
        <v>174</v>
      </c>
      <c r="J9" s="93" t="s">
        <v>171</v>
      </c>
      <c r="K9" s="94">
        <v>10</v>
      </c>
      <c r="L9" s="94">
        <v>42</v>
      </c>
      <c r="M9" s="93" t="s">
        <v>160</v>
      </c>
      <c r="N9" s="94">
        <v>5</v>
      </c>
      <c r="O9" s="94">
        <v>7</v>
      </c>
      <c r="P9" s="93" t="s">
        <v>175</v>
      </c>
      <c r="Q9" s="94">
        <v>10</v>
      </c>
      <c r="R9" s="94">
        <v>25</v>
      </c>
      <c r="S9" s="94">
        <v>43</v>
      </c>
      <c r="T9" s="59" t="s">
        <v>161</v>
      </c>
      <c r="U9" s="91" t="s">
        <v>172</v>
      </c>
      <c r="V9" s="95" t="s">
        <v>176</v>
      </c>
      <c r="W9" s="94">
        <v>0</v>
      </c>
      <c r="X9" s="91" t="s">
        <v>170</v>
      </c>
      <c r="Y9" s="91" t="s">
        <v>170</v>
      </c>
      <c r="Z9" s="91" t="s">
        <v>154</v>
      </c>
      <c r="AA9" s="96" t="s">
        <v>155</v>
      </c>
      <c r="AB9" s="91" t="s">
        <v>144</v>
      </c>
      <c r="AC9" s="91" t="s">
        <v>177</v>
      </c>
    </row>
    <row x14ac:dyDescent="0.25" r="10" customHeight="1" ht="17.25">
      <c r="A10" s="59"/>
      <c r="B10" s="59"/>
      <c r="C10" s="59"/>
      <c r="D10" s="29"/>
      <c r="E10" s="59"/>
      <c r="F10" s="59"/>
      <c r="G10" s="59"/>
      <c r="H10" s="59"/>
      <c r="I10" s="59"/>
      <c r="J10" s="59"/>
      <c r="K10" s="97"/>
      <c r="L10" s="97"/>
      <c r="M10" s="59"/>
      <c r="N10" s="97"/>
      <c r="O10" s="97"/>
      <c r="P10" s="59"/>
      <c r="Q10" s="97"/>
      <c r="R10" s="97"/>
      <c r="S10" s="29"/>
      <c r="T10" s="59"/>
      <c r="U10" s="59"/>
      <c r="V10" s="59"/>
      <c r="W10" s="29"/>
      <c r="X10" s="59"/>
      <c r="Y10" s="59"/>
      <c r="Z10" s="59"/>
      <c r="AA10" s="59"/>
      <c r="AB10" s="59"/>
      <c r="AC10" s="59"/>
    </row>
    <row x14ac:dyDescent="0.25" r="11" customHeight="1" ht="17.25">
      <c r="A11" s="1"/>
      <c r="B11" s="98" t="s">
        <v>28</v>
      </c>
      <c r="C11" s="99"/>
      <c r="D11" s="100">
        <f>AVERAGE(D5:D9)</f>
      </c>
      <c r="E11" s="30"/>
      <c r="F11" s="30"/>
      <c r="G11" s="30"/>
      <c r="H11" s="30"/>
      <c r="I11" s="30"/>
      <c r="J11" s="83" t="s">
        <v>178</v>
      </c>
      <c r="K11" s="101">
        <f>AVERAGE(K5:K9)</f>
      </c>
      <c r="L11" s="101">
        <f>AVERAGE(L5:L9)</f>
      </c>
      <c r="M11" s="83" t="s">
        <v>179</v>
      </c>
      <c r="N11" s="101">
        <f>AVERAGE(N5:N9)</f>
      </c>
      <c r="O11" s="101">
        <f>AVERAGE(O5:O9)</f>
      </c>
      <c r="P11" s="83" t="s">
        <v>180</v>
      </c>
      <c r="Q11" s="101">
        <f>AVERAGE(Q5:Q9)</f>
      </c>
      <c r="R11" s="101">
        <f>AVERAGE(R5:R9)</f>
      </c>
      <c r="S11" s="101">
        <f>AVERAGE(S5:S9)</f>
      </c>
      <c r="T11" s="30"/>
      <c r="U11" s="30"/>
      <c r="V11" s="83" t="s">
        <v>181</v>
      </c>
      <c r="W11" s="101">
        <f>AVERAGE(W5:W9)</f>
      </c>
      <c r="X11" s="59"/>
      <c r="Y11" s="59"/>
      <c r="Z11" s="59"/>
      <c r="AA11" s="59"/>
      <c r="AB11" s="59"/>
      <c r="AC11" s="59"/>
    </row>
    <row x14ac:dyDescent="0.25" r="12" customHeight="1" ht="18">
      <c r="A12" s="1"/>
      <c r="B12" s="98" t="s">
        <v>182</v>
      </c>
      <c r="C12" s="99"/>
      <c r="D12" s="102">
        <f>MEDIAN(D5:D9)</f>
      </c>
      <c r="E12" s="59"/>
      <c r="F12" s="59"/>
      <c r="G12" s="59"/>
      <c r="H12" s="59"/>
      <c r="I12" s="59"/>
      <c r="J12" s="59" t="s">
        <v>183</v>
      </c>
      <c r="K12" s="102">
        <f>MEDIAN(K5:K9)</f>
      </c>
      <c r="L12" s="102">
        <f>MEDIAN(L5:L9)</f>
      </c>
      <c r="M12" s="59"/>
      <c r="N12" s="102">
        <f>MEDIAN(N5:N9)</f>
      </c>
      <c r="O12" s="102">
        <f>MEDIAN(O5:O9)</f>
      </c>
      <c r="P12" s="59" t="s">
        <v>184</v>
      </c>
      <c r="Q12" s="102">
        <f>MEDIAN(Q5:Q9)</f>
      </c>
      <c r="R12" s="102">
        <f>MEDIAN(R5:R9)</f>
      </c>
      <c r="S12" s="102">
        <f>MEDIAN(S5:S9)</f>
      </c>
      <c r="T12" s="59"/>
      <c r="U12" s="59"/>
      <c r="V12" s="83" t="s">
        <v>185</v>
      </c>
      <c r="W12" s="102">
        <f>MEDIAN(W5:W9)</f>
      </c>
      <c r="X12" s="59"/>
      <c r="Y12" s="59"/>
      <c r="Z12" s="59"/>
      <c r="AA12" s="59"/>
      <c r="AB12" s="59"/>
      <c r="AC12" s="59"/>
    </row>
    <row x14ac:dyDescent="0.25" r="13" customHeight="1" ht="18">
      <c r="A13" s="59"/>
      <c r="B13" s="59"/>
      <c r="C13" s="59"/>
      <c r="D13" s="29"/>
      <c r="E13" s="59"/>
      <c r="F13" s="59"/>
      <c r="G13" s="59"/>
      <c r="H13" s="59"/>
      <c r="I13" s="59"/>
      <c r="J13" s="59"/>
      <c r="K13" s="29"/>
      <c r="L13" s="29"/>
      <c r="M13" s="59"/>
      <c r="N13" s="29"/>
      <c r="O13" s="29"/>
      <c r="P13" s="59"/>
      <c r="Q13" s="29"/>
      <c r="R13" s="29"/>
      <c r="S13" s="29"/>
      <c r="T13" s="59"/>
      <c r="U13" s="59"/>
      <c r="V13" s="83" t="s">
        <v>186</v>
      </c>
      <c r="W13" s="29"/>
      <c r="X13" s="59"/>
      <c r="Y13" s="59"/>
      <c r="Z13" s="59"/>
      <c r="AA13" s="59"/>
      <c r="AB13" s="59"/>
      <c r="AC13" s="59"/>
    </row>
    <row x14ac:dyDescent="0.25" r="14" customHeight="1" ht="17.25">
      <c r="A14" s="59"/>
      <c r="B14" s="59"/>
      <c r="C14" s="59"/>
      <c r="D14" s="29"/>
      <c r="E14" s="59"/>
      <c r="F14" s="59"/>
      <c r="G14" s="59"/>
      <c r="H14" s="59"/>
      <c r="I14" s="59"/>
      <c r="J14" s="59"/>
      <c r="K14" s="29"/>
      <c r="L14" s="29"/>
      <c r="M14" s="59"/>
      <c r="N14" s="29"/>
      <c r="O14" s="29"/>
      <c r="P14" s="59"/>
      <c r="Q14" s="29"/>
      <c r="R14" s="29"/>
      <c r="S14" s="29"/>
      <c r="T14" s="59"/>
      <c r="U14" s="59"/>
      <c r="V14" s="59" t="s">
        <v>187</v>
      </c>
      <c r="W14" s="29"/>
      <c r="X14" s="59"/>
      <c r="Y14" s="59"/>
      <c r="Z14" s="59"/>
      <c r="AA14" s="59"/>
      <c r="AB14" s="59"/>
      <c r="AC14" s="59"/>
    </row>
  </sheetData>
  <mergeCells count="2">
    <mergeCell ref="X3:Z3"/>
    <mergeCell ref="AA3:A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1"/>
  <sheetViews>
    <sheetView workbookViewId="0"/>
  </sheetViews>
  <sheetFormatPr defaultRowHeight="15" x14ac:dyDescent="0.25"/>
  <cols>
    <col min="1" max="1" style="21" width="9.576428571428572" customWidth="1" bestFit="1"/>
    <col min="2" max="2" style="21" width="12.147857142857141" customWidth="1" bestFit="1"/>
    <col min="3" max="3" style="58" width="19.719285714285714" customWidth="1" bestFit="1"/>
    <col min="4" max="4" style="58" width="21.862142857142857" customWidth="1" bestFit="1"/>
    <col min="5" max="5" style="58" width="17.005" customWidth="1" bestFit="1"/>
    <col min="6" max="6" style="58" width="19.005" customWidth="1" bestFit="1"/>
    <col min="7" max="7" style="58" width="25.005" customWidth="1" bestFit="1"/>
  </cols>
  <sheetData>
    <row x14ac:dyDescent="0.25" r="1" customHeight="1" ht="17.25">
      <c r="A1" s="1" t="s">
        <v>103</v>
      </c>
      <c r="B1" s="2"/>
      <c r="C1" s="49"/>
      <c r="D1" s="49"/>
      <c r="E1" s="49"/>
      <c r="F1" s="49"/>
      <c r="G1" s="49"/>
    </row>
    <row x14ac:dyDescent="0.25" r="2" customHeight="1" ht="17.25">
      <c r="A2" s="2"/>
      <c r="B2" s="2"/>
      <c r="C2" s="49"/>
      <c r="D2" s="49"/>
      <c r="E2" s="49"/>
      <c r="F2" s="49"/>
      <c r="G2" s="49"/>
    </row>
    <row x14ac:dyDescent="0.25" r="3" customHeight="1" ht="17.25">
      <c r="A3" s="2"/>
      <c r="B3" s="2"/>
      <c r="C3" s="50" t="s">
        <v>104</v>
      </c>
      <c r="D3" s="51"/>
      <c r="E3" s="52"/>
      <c r="F3" s="53"/>
      <c r="G3" s="53"/>
    </row>
    <row x14ac:dyDescent="0.25" r="4" customHeight="1" ht="18">
      <c r="A4" s="4" t="s">
        <v>1</v>
      </c>
      <c r="B4" s="5" t="s">
        <v>2</v>
      </c>
      <c r="C4" s="54" t="s">
        <v>105</v>
      </c>
      <c r="D4" s="54" t="s">
        <v>106</v>
      </c>
      <c r="E4" s="54" t="s">
        <v>107</v>
      </c>
      <c r="F4" s="54" t="s">
        <v>108</v>
      </c>
      <c r="G4" s="54" t="s">
        <v>109</v>
      </c>
    </row>
    <row x14ac:dyDescent="0.25" r="5" customHeight="1" ht="20.25">
      <c r="A5" s="9" t="s">
        <v>18</v>
      </c>
      <c r="B5" s="10" t="s">
        <v>19</v>
      </c>
      <c r="C5" s="55">
        <v>1</v>
      </c>
      <c r="D5" s="55">
        <v>1</v>
      </c>
      <c r="E5" s="55">
        <v>0</v>
      </c>
      <c r="F5" s="55">
        <v>1</v>
      </c>
      <c r="G5" s="55">
        <v>1</v>
      </c>
    </row>
    <row x14ac:dyDescent="0.25" r="6" customHeight="1" ht="19.5">
      <c r="A6" s="9" t="s">
        <v>20</v>
      </c>
      <c r="B6" s="10" t="s">
        <v>21</v>
      </c>
      <c r="C6" s="55">
        <v>1</v>
      </c>
      <c r="D6" s="55">
        <v>1</v>
      </c>
      <c r="E6" s="55">
        <v>1</v>
      </c>
      <c r="F6" s="55">
        <v>1</v>
      </c>
      <c r="G6" s="55">
        <v>1</v>
      </c>
    </row>
    <row x14ac:dyDescent="0.25" r="7" customHeight="1" ht="19.5">
      <c r="A7" s="9" t="s">
        <v>22</v>
      </c>
      <c r="B7" s="10" t="s">
        <v>23</v>
      </c>
      <c r="C7" s="55">
        <v>1</v>
      </c>
      <c r="D7" s="55">
        <v>1</v>
      </c>
      <c r="E7" s="55">
        <v>0</v>
      </c>
      <c r="F7" s="55">
        <v>1</v>
      </c>
      <c r="G7" s="55">
        <v>1</v>
      </c>
    </row>
    <row x14ac:dyDescent="0.25" r="8" customHeight="1" ht="19.5">
      <c r="A8" s="9" t="s">
        <v>24</v>
      </c>
      <c r="B8" s="10" t="s">
        <v>25</v>
      </c>
      <c r="C8" s="55">
        <v>1</v>
      </c>
      <c r="D8" s="55">
        <v>1</v>
      </c>
      <c r="E8" s="55">
        <v>1</v>
      </c>
      <c r="F8" s="55">
        <v>1</v>
      </c>
      <c r="G8" s="55">
        <v>1</v>
      </c>
    </row>
    <row x14ac:dyDescent="0.25" r="9" customHeight="1" ht="19.5">
      <c r="A9" s="15" t="s">
        <v>26</v>
      </c>
      <c r="B9" s="16" t="s">
        <v>27</v>
      </c>
      <c r="C9" s="55">
        <v>1</v>
      </c>
      <c r="D9" s="55">
        <v>1</v>
      </c>
      <c r="E9" s="55">
        <v>0</v>
      </c>
      <c r="F9" s="55">
        <v>1</v>
      </c>
      <c r="G9" s="55">
        <v>1</v>
      </c>
    </row>
    <row x14ac:dyDescent="0.25" r="10" customHeight="1" ht="20.25">
      <c r="A10" s="1"/>
      <c r="B10" s="1" t="s">
        <v>110</v>
      </c>
      <c r="C10" s="56">
        <f>SUM(C5:C9)</f>
      </c>
      <c r="D10" s="56">
        <f>SUM(D5:D9)</f>
      </c>
      <c r="E10" s="56">
        <f>SUM(E5:E9)</f>
      </c>
      <c r="F10" s="56">
        <f>SUM(F5:F9)</f>
      </c>
      <c r="G10" s="56">
        <f>SUM(G5:G9)</f>
      </c>
    </row>
    <row x14ac:dyDescent="0.25" r="11" customHeight="1" ht="20.25">
      <c r="A11" s="1"/>
      <c r="B11" s="1" t="s">
        <v>111</v>
      </c>
      <c r="C11" s="57">
        <f>SUM(C5:C9)/COUNT(C5:C9)</f>
      </c>
      <c r="D11" s="57">
        <f>SUM(D5:D9)/COUNT(D5:D9)</f>
      </c>
      <c r="E11" s="57">
        <f>SUM(E5:E9)/COUNT(E5:E9)</f>
      </c>
      <c r="F11" s="57">
        <f>SUM(F5:F9)/COUNT(F5:F9)</f>
      </c>
      <c r="G11" s="57">
        <f>SUM(G5:G9)/COUNT(G5:G9)</f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9"/>
  <sheetViews>
    <sheetView workbookViewId="0" tabSelected="1"/>
  </sheetViews>
  <sheetFormatPr defaultRowHeight="15" x14ac:dyDescent="0.25"/>
  <cols>
    <col min="1" max="1" style="41" width="4.005" customWidth="1" bestFit="1"/>
    <col min="2" max="2" style="42" width="36.005" customWidth="1" bestFit="1"/>
    <col min="3" max="3" style="42" width="37.14785714285715" customWidth="1" bestFit="1"/>
    <col min="4" max="4" style="42" width="50.005" customWidth="1" bestFit="1"/>
    <col min="5" max="5" style="42" width="26.14785714285714" customWidth="1" bestFit="1"/>
    <col min="6" max="6" style="42" width="29.14785714285714" customWidth="1" bestFit="1"/>
    <col min="7" max="7" style="41" width="4.576428571428571" customWidth="1" bestFit="1"/>
    <col min="8" max="8" style="41" width="4.576428571428571" customWidth="1" bestFit="1"/>
    <col min="9" max="9" style="41" width="4.576428571428571" customWidth="1" bestFit="1"/>
    <col min="10" max="10" style="41" width="4.576428571428571" customWidth="1" bestFit="1"/>
    <col min="11" max="11" style="48" width="5.862142857142857" customWidth="1" bestFit="1"/>
  </cols>
  <sheetData>
    <row x14ac:dyDescent="0.25" r="1" customHeight="1" ht="71.25" customFormat="1" s="23">
      <c r="A1" s="24" t="s">
        <v>79</v>
      </c>
      <c r="B1" s="25"/>
      <c r="C1" s="25"/>
      <c r="D1" s="25"/>
      <c r="E1" s="25"/>
      <c r="F1" s="25"/>
      <c r="G1" s="27"/>
      <c r="H1" s="27"/>
      <c r="I1" s="27"/>
      <c r="J1" s="27"/>
      <c r="K1" s="28"/>
    </row>
    <row x14ac:dyDescent="0.25" r="2" customHeight="1" ht="19.5" customFormat="1" s="23">
      <c r="A2" s="27"/>
      <c r="B2" s="25"/>
      <c r="C2" s="25"/>
      <c r="D2" s="25"/>
      <c r="E2" s="25"/>
      <c r="F2" s="25"/>
      <c r="G2" s="27"/>
      <c r="H2" s="27"/>
      <c r="I2" s="27"/>
      <c r="J2" s="27"/>
      <c r="K2" s="28"/>
    </row>
    <row x14ac:dyDescent="0.25" r="3" customHeight="1" ht="38.25" customFormat="1" s="23">
      <c r="A3" s="39"/>
      <c r="B3" s="25"/>
      <c r="C3" s="25"/>
      <c r="D3" s="25"/>
      <c r="E3" s="25"/>
      <c r="F3" s="25"/>
      <c r="G3" s="45" t="s">
        <v>80</v>
      </c>
      <c r="H3" s="27"/>
      <c r="I3" s="27"/>
      <c r="J3" s="27"/>
      <c r="K3" s="28"/>
    </row>
    <row x14ac:dyDescent="0.25" r="4" customHeight="1" ht="27.75" customFormat="1" s="23">
      <c r="A4" s="32" t="s">
        <v>32</v>
      </c>
      <c r="B4" s="33" t="s">
        <v>33</v>
      </c>
      <c r="C4" s="33" t="s">
        <v>34</v>
      </c>
      <c r="D4" s="33" t="s">
        <v>35</v>
      </c>
      <c r="E4" s="33" t="s">
        <v>36</v>
      </c>
      <c r="F4" s="33" t="s">
        <v>37</v>
      </c>
      <c r="G4" s="46" t="s">
        <v>38</v>
      </c>
      <c r="H4" s="46" t="s">
        <v>39</v>
      </c>
      <c r="I4" s="46" t="s">
        <v>40</v>
      </c>
      <c r="J4" s="46" t="s">
        <v>41</v>
      </c>
      <c r="K4" s="47" t="s">
        <v>28</v>
      </c>
    </row>
    <row x14ac:dyDescent="0.25" r="5" customHeight="1" ht="47.25" customFormat="1" s="23">
      <c r="A5" s="27">
        <v>1</v>
      </c>
      <c r="B5" s="25" t="s">
        <v>81</v>
      </c>
      <c r="C5" s="25" t="s">
        <v>82</v>
      </c>
      <c r="D5" s="25" t="s">
        <v>83</v>
      </c>
      <c r="E5" s="25" t="s">
        <v>84</v>
      </c>
      <c r="F5" s="25" t="s">
        <v>85</v>
      </c>
      <c r="G5" s="27">
        <v>3</v>
      </c>
      <c r="H5" s="27">
        <v>4</v>
      </c>
      <c r="I5" s="27">
        <v>3</v>
      </c>
      <c r="J5" s="27">
        <v>4</v>
      </c>
      <c r="K5" s="28">
        <f>AVERAGE(G5:J5)</f>
      </c>
    </row>
    <row x14ac:dyDescent="0.25" r="6" customHeight="1" ht="33" customFormat="1" s="23">
      <c r="A6" s="27">
        <v>2</v>
      </c>
      <c r="B6" s="25" t="s">
        <v>86</v>
      </c>
      <c r="C6" s="25" t="s">
        <v>87</v>
      </c>
      <c r="D6" s="25" t="s">
        <v>88</v>
      </c>
      <c r="E6" s="25" t="s">
        <v>89</v>
      </c>
      <c r="F6" s="25" t="s">
        <v>78</v>
      </c>
      <c r="G6" s="27">
        <v>3</v>
      </c>
      <c r="H6" s="27">
        <v>2</v>
      </c>
      <c r="I6" s="27">
        <v>2</v>
      </c>
      <c r="J6" s="27">
        <v>2</v>
      </c>
      <c r="K6" s="28">
        <f>AVERAGE(G6:J6)</f>
      </c>
    </row>
    <row x14ac:dyDescent="0.25" r="7" customHeight="1" ht="33" customFormat="1" s="23">
      <c r="A7" s="27">
        <v>3</v>
      </c>
      <c r="B7" s="25" t="s">
        <v>90</v>
      </c>
      <c r="C7" s="25" t="s">
        <v>91</v>
      </c>
      <c r="D7" s="25" t="s">
        <v>92</v>
      </c>
      <c r="E7" s="25" t="s">
        <v>93</v>
      </c>
      <c r="F7" s="25" t="s">
        <v>94</v>
      </c>
      <c r="G7" s="27">
        <v>2</v>
      </c>
      <c r="H7" s="27">
        <v>2</v>
      </c>
      <c r="I7" s="27">
        <v>2</v>
      </c>
      <c r="J7" s="27">
        <v>2</v>
      </c>
      <c r="K7" s="28">
        <f>average(G7:J7)</f>
      </c>
    </row>
    <row x14ac:dyDescent="0.25" r="8" customHeight="1" ht="33" customFormat="1" s="23">
      <c r="A8" s="27">
        <v>4</v>
      </c>
      <c r="B8" s="25" t="s">
        <v>95</v>
      </c>
      <c r="C8" s="25" t="s">
        <v>96</v>
      </c>
      <c r="D8" s="25" t="s">
        <v>97</v>
      </c>
      <c r="E8" s="25" t="s">
        <v>98</v>
      </c>
      <c r="F8" s="25" t="s">
        <v>78</v>
      </c>
      <c r="G8" s="27">
        <v>2</v>
      </c>
      <c r="H8" s="27">
        <v>2</v>
      </c>
      <c r="I8" s="27">
        <v>1</v>
      </c>
      <c r="J8" s="27">
        <v>2</v>
      </c>
      <c r="K8" s="28">
        <f>average(G8:J8)</f>
      </c>
    </row>
    <row x14ac:dyDescent="0.25" r="9" customHeight="1" ht="33" customFormat="1" s="23">
      <c r="A9" s="27">
        <v>5</v>
      </c>
      <c r="B9" s="25" t="s">
        <v>99</v>
      </c>
      <c r="C9" s="25" t="s">
        <v>100</v>
      </c>
      <c r="D9" s="25" t="s">
        <v>101</v>
      </c>
      <c r="E9" s="25" t="s">
        <v>102</v>
      </c>
      <c r="F9" s="25" t="s">
        <v>94</v>
      </c>
      <c r="G9" s="27">
        <v>1</v>
      </c>
      <c r="H9" s="27">
        <v>2</v>
      </c>
      <c r="I9" s="27">
        <v>1</v>
      </c>
      <c r="J9" s="27">
        <v>2</v>
      </c>
      <c r="K9" s="28">
        <f>average(G9:J9)</f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3"/>
  <sheetViews>
    <sheetView workbookViewId="0"/>
  </sheetViews>
  <sheetFormatPr defaultRowHeight="15" x14ac:dyDescent="0.25"/>
  <cols>
    <col min="1" max="1" style="41" width="4.005" customWidth="1" bestFit="1"/>
    <col min="2" max="2" style="42" width="36.14785714285715" customWidth="1" bestFit="1"/>
    <col min="3" max="3" style="42" width="75.29071428571429" customWidth="1" bestFit="1"/>
    <col min="4" max="4" style="42" width="48.43357142857143" customWidth="1" bestFit="1"/>
    <col min="5" max="5" style="42" width="25.719285714285714" customWidth="1" bestFit="1"/>
    <col min="6" max="6" style="42" width="29.005" customWidth="1" bestFit="1"/>
    <col min="7" max="7" style="43" width="4.576428571428571" customWidth="1" bestFit="1"/>
    <col min="8" max="8" style="43" width="4.576428571428571" customWidth="1" bestFit="1"/>
    <col min="9" max="9" style="43" width="4.576428571428571" customWidth="1" bestFit="1"/>
    <col min="10" max="10" style="43" width="4.576428571428571" customWidth="1" bestFit="1"/>
    <col min="11" max="11" style="44" width="6.147857142857143" customWidth="1" bestFit="1"/>
  </cols>
  <sheetData>
    <row x14ac:dyDescent="0.25" r="1" customHeight="1" ht="114" customFormat="1" s="23">
      <c r="A1" s="24" t="s">
        <v>30</v>
      </c>
      <c r="B1" s="25"/>
      <c r="C1" s="26"/>
      <c r="D1" s="25"/>
      <c r="E1" s="25"/>
      <c r="F1" s="25"/>
      <c r="G1" s="27"/>
      <c r="H1" s="27"/>
      <c r="I1" s="27"/>
      <c r="J1" s="27"/>
      <c r="K1" s="28"/>
    </row>
    <row x14ac:dyDescent="0.25" r="2" customHeight="1" ht="17.25">
      <c r="A2" s="27"/>
      <c r="B2" s="25"/>
      <c r="C2" s="25"/>
      <c r="D2" s="25"/>
      <c r="E2" s="25"/>
      <c r="F2" s="25"/>
      <c r="G2" s="29"/>
      <c r="H2" s="29"/>
      <c r="I2" s="29"/>
      <c r="J2" s="29"/>
      <c r="K2" s="30"/>
    </row>
    <row x14ac:dyDescent="0.25" r="3" customHeight="1" ht="17.25">
      <c r="A3" s="27"/>
      <c r="B3" s="25"/>
      <c r="C3" s="25"/>
      <c r="D3" s="25"/>
      <c r="E3" s="25"/>
      <c r="F3" s="25"/>
      <c r="G3" s="31" t="s">
        <v>31</v>
      </c>
      <c r="H3" s="29"/>
      <c r="I3" s="29"/>
      <c r="J3" s="29"/>
      <c r="K3" s="30"/>
    </row>
    <row x14ac:dyDescent="0.25" r="4" customHeight="1" ht="27.75">
      <c r="A4" s="32" t="s">
        <v>32</v>
      </c>
      <c r="B4" s="33" t="s">
        <v>33</v>
      </c>
      <c r="C4" s="33" t="s">
        <v>34</v>
      </c>
      <c r="D4" s="33" t="s">
        <v>35</v>
      </c>
      <c r="E4" s="33" t="s">
        <v>36</v>
      </c>
      <c r="F4" s="33" t="s">
        <v>37</v>
      </c>
      <c r="G4" s="34" t="s">
        <v>38</v>
      </c>
      <c r="H4" s="34" t="s">
        <v>39</v>
      </c>
      <c r="I4" s="34" t="s">
        <v>40</v>
      </c>
      <c r="J4" s="34" t="s">
        <v>41</v>
      </c>
      <c r="K4" s="35" t="s">
        <v>28</v>
      </c>
    </row>
    <row x14ac:dyDescent="0.25" r="5" customHeight="1" ht="28.5">
      <c r="A5" s="27">
        <v>1</v>
      </c>
      <c r="B5" s="25" t="s">
        <v>42</v>
      </c>
      <c r="C5" s="25" t="s">
        <v>43</v>
      </c>
      <c r="D5" s="25" t="s">
        <v>44</v>
      </c>
      <c r="E5" s="25" t="s">
        <v>45</v>
      </c>
      <c r="F5" s="25" t="s">
        <v>46</v>
      </c>
      <c r="G5" s="36">
        <v>4</v>
      </c>
      <c r="H5" s="36">
        <v>4</v>
      </c>
      <c r="I5" s="36">
        <v>4</v>
      </c>
      <c r="J5" s="36">
        <v>4</v>
      </c>
      <c r="K5" s="37">
        <f>AVERAGE(G5:J5)</f>
      </c>
    </row>
    <row x14ac:dyDescent="0.25" r="6" customHeight="1" ht="27.75">
      <c r="A6" s="27">
        <v>2</v>
      </c>
      <c r="B6" s="25" t="s">
        <v>47</v>
      </c>
      <c r="C6" s="25" t="s">
        <v>48</v>
      </c>
      <c r="D6" s="25" t="s">
        <v>49</v>
      </c>
      <c r="E6" s="25" t="s">
        <v>50</v>
      </c>
      <c r="F6" s="25" t="s">
        <v>51</v>
      </c>
      <c r="G6" s="36">
        <v>3</v>
      </c>
      <c r="H6" s="36">
        <v>4</v>
      </c>
      <c r="I6" s="36">
        <v>3</v>
      </c>
      <c r="J6" s="36">
        <v>4</v>
      </c>
      <c r="K6" s="37">
        <f>AVERAGE(G6:J6)</f>
      </c>
    </row>
    <row x14ac:dyDescent="0.25" r="7" customHeight="1" ht="38.25">
      <c r="A7" s="27">
        <v>3</v>
      </c>
      <c r="B7" s="25" t="s">
        <v>52</v>
      </c>
      <c r="C7" s="25" t="s">
        <v>53</v>
      </c>
      <c r="D7" s="25" t="s">
        <v>54</v>
      </c>
      <c r="E7" s="25" t="s">
        <v>55</v>
      </c>
      <c r="F7" s="25" t="s">
        <v>51</v>
      </c>
      <c r="G7" s="36">
        <v>2</v>
      </c>
      <c r="H7" s="36">
        <v>2</v>
      </c>
      <c r="I7" s="36">
        <v>4</v>
      </c>
      <c r="J7" s="36">
        <v>3</v>
      </c>
      <c r="K7" s="37">
        <f>AVERAGE(G7:J7)</f>
      </c>
    </row>
    <row x14ac:dyDescent="0.25" r="8" customHeight="1" ht="27.75">
      <c r="A8" s="27">
        <v>4</v>
      </c>
      <c r="B8" s="25" t="s">
        <v>56</v>
      </c>
      <c r="C8" s="25" t="s">
        <v>57</v>
      </c>
      <c r="D8" s="25" t="s">
        <v>58</v>
      </c>
      <c r="E8" s="38" t="s">
        <v>59</v>
      </c>
      <c r="F8" s="25" t="s">
        <v>60</v>
      </c>
      <c r="G8" s="36">
        <v>3</v>
      </c>
      <c r="H8" s="36">
        <v>2</v>
      </c>
      <c r="I8" s="36">
        <v>2</v>
      </c>
      <c r="J8" s="36">
        <v>3</v>
      </c>
      <c r="K8" s="37">
        <f>AVERAGE(G8:J8)</f>
      </c>
    </row>
    <row x14ac:dyDescent="0.25" r="9" customHeight="1" ht="27.75">
      <c r="A9" s="27">
        <v>5</v>
      </c>
      <c r="B9" s="25" t="s">
        <v>61</v>
      </c>
      <c r="C9" s="25" t="s">
        <v>62</v>
      </c>
      <c r="D9" s="25" t="s">
        <v>63</v>
      </c>
      <c r="E9" s="25" t="s">
        <v>64</v>
      </c>
      <c r="F9" s="25" t="s">
        <v>51</v>
      </c>
      <c r="G9" s="36">
        <v>2</v>
      </c>
      <c r="H9" s="36">
        <v>3</v>
      </c>
      <c r="I9" s="36">
        <v>3</v>
      </c>
      <c r="J9" s="36">
        <v>2</v>
      </c>
      <c r="K9" s="37">
        <f>AVERAGE(G9:J9)</f>
      </c>
    </row>
    <row x14ac:dyDescent="0.25" r="10" customHeight="1" ht="27.75">
      <c r="A10" s="27">
        <v>6</v>
      </c>
      <c r="B10" s="25" t="s">
        <v>65</v>
      </c>
      <c r="C10" s="25" t="s">
        <v>66</v>
      </c>
      <c r="D10" s="25" t="s">
        <v>67</v>
      </c>
      <c r="E10" s="25" t="s">
        <v>68</v>
      </c>
      <c r="F10" s="25" t="s">
        <v>69</v>
      </c>
      <c r="G10" s="36">
        <v>3</v>
      </c>
      <c r="H10" s="36">
        <v>2</v>
      </c>
      <c r="I10" s="36">
        <v>3</v>
      </c>
      <c r="J10" s="36">
        <v>2</v>
      </c>
      <c r="K10" s="37">
        <f>AVERAGE(G10:J10)</f>
      </c>
    </row>
    <row x14ac:dyDescent="0.25" r="11" customHeight="1" ht="38.25">
      <c r="A11" s="27">
        <v>7</v>
      </c>
      <c r="B11" s="25" t="s">
        <v>70</v>
      </c>
      <c r="C11" s="25" t="s">
        <v>71</v>
      </c>
      <c r="D11" s="25" t="s">
        <v>72</v>
      </c>
      <c r="E11" s="25" t="s">
        <v>73</v>
      </c>
      <c r="F11" s="25" t="s">
        <v>51</v>
      </c>
      <c r="G11" s="36">
        <v>3</v>
      </c>
      <c r="H11" s="36">
        <v>2</v>
      </c>
      <c r="I11" s="36">
        <v>2</v>
      </c>
      <c r="J11" s="36">
        <v>2</v>
      </c>
      <c r="K11" s="37">
        <f>AVERAGE(G11:J11)</f>
      </c>
    </row>
    <row x14ac:dyDescent="0.25" r="12" customHeight="1" ht="27.75">
      <c r="A12" s="27">
        <v>8</v>
      </c>
      <c r="B12" s="25" t="s">
        <v>74</v>
      </c>
      <c r="C12" s="25" t="s">
        <v>75</v>
      </c>
      <c r="D12" s="25" t="s">
        <v>76</v>
      </c>
      <c r="E12" s="25" t="s">
        <v>77</v>
      </c>
      <c r="F12" s="25" t="s">
        <v>78</v>
      </c>
      <c r="G12" s="36">
        <v>2</v>
      </c>
      <c r="H12" s="36">
        <v>2</v>
      </c>
      <c r="I12" s="36">
        <v>2</v>
      </c>
      <c r="J12" s="36">
        <v>2</v>
      </c>
      <c r="K12" s="37">
        <f>AVERAGE(G12:J12)</f>
      </c>
    </row>
    <row x14ac:dyDescent="0.25" r="13" customHeight="1" ht="17.25" customFormat="1" s="23">
      <c r="A13" s="27"/>
      <c r="B13" s="25"/>
      <c r="C13" s="25"/>
      <c r="D13" s="25"/>
      <c r="E13" s="25"/>
      <c r="F13" s="25"/>
      <c r="G13" s="39"/>
      <c r="H13" s="39"/>
      <c r="I13" s="39"/>
      <c r="J13" s="39"/>
      <c r="K13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11"/>
  <sheetViews>
    <sheetView workbookViewId="0"/>
  </sheetViews>
  <sheetFormatPr defaultRowHeight="15" x14ac:dyDescent="0.25"/>
  <cols>
    <col min="1" max="1" style="21" width="9.576428571428572" customWidth="1" bestFit="1"/>
    <col min="2" max="2" style="21" width="12.147857142857141" customWidth="1" bestFit="1"/>
    <col min="3" max="3" style="22" width="22.14785714285714" customWidth="1" bestFit="1"/>
    <col min="4" max="4" style="22" width="18.14785714285714" customWidth="1" bestFit="1"/>
    <col min="5" max="5" style="22" width="23.14785714285714" customWidth="1" bestFit="1"/>
    <col min="6" max="6" style="22" width="19.14785714285714" customWidth="1" bestFit="1"/>
    <col min="7" max="7" style="22" width="27.862142857142857" customWidth="1" bestFit="1"/>
    <col min="8" max="8" style="22" width="23.862142857142857" customWidth="1" bestFit="1"/>
    <col min="9" max="9" style="22" width="27.862142857142857" customWidth="1" bestFit="1"/>
    <col min="10" max="10" style="22" width="23.862142857142857" customWidth="1" bestFit="1"/>
    <col min="11" max="11" style="22" width="32.14785714285715" customWidth="1" bestFit="1"/>
    <col min="12" max="12" style="22" width="29.14785714285714" customWidth="1" bestFit="1"/>
    <col min="13" max="13" style="22" width="24.14785714285714" customWidth="1" bestFit="1"/>
    <col min="14" max="14" style="22" width="20.14785714285714" customWidth="1" bestFit="1"/>
    <col min="15" max="15" style="22" width="24.433571428571426" customWidth="1" bestFit="1"/>
    <col min="16" max="16" style="22" width="20.14785714285714" customWidth="1" bestFit="1"/>
    <col min="17" max="17" style="22" width="24.290714285714284" customWidth="1" bestFit="1"/>
  </cols>
  <sheetData>
    <row x14ac:dyDescent="0.25" r="1" customHeight="1" ht="17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x14ac:dyDescent="0.25" r="2" customHeight="1" ht="17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x14ac:dyDescent="0.25" r="3" customHeight="1" ht="17.25">
      <c r="A3" s="4" t="s">
        <v>1</v>
      </c>
      <c r="B3" s="5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8" t="s">
        <v>14</v>
      </c>
      <c r="O3" s="8" t="s">
        <v>15</v>
      </c>
      <c r="P3" s="8" t="s">
        <v>16</v>
      </c>
      <c r="Q3" s="8" t="s">
        <v>17</v>
      </c>
    </row>
    <row x14ac:dyDescent="0.25" r="4" customHeight="1" ht="17.25">
      <c r="A4" s="9" t="s">
        <v>18</v>
      </c>
      <c r="B4" s="10" t="s">
        <v>19</v>
      </c>
      <c r="C4" s="11">
        <v>6</v>
      </c>
      <c r="D4" s="12">
        <v>2</v>
      </c>
      <c r="E4" s="11">
        <v>3</v>
      </c>
      <c r="F4" s="11">
        <v>3</v>
      </c>
      <c r="G4" s="11">
        <v>5</v>
      </c>
      <c r="H4" s="11">
        <v>6</v>
      </c>
      <c r="I4" s="11">
        <v>6</v>
      </c>
      <c r="J4" s="11">
        <v>3</v>
      </c>
      <c r="K4" s="11">
        <v>6</v>
      </c>
      <c r="L4" s="11">
        <v>5</v>
      </c>
      <c r="M4" s="13">
        <v>6</v>
      </c>
      <c r="N4" s="13">
        <v>6</v>
      </c>
      <c r="O4" s="13">
        <v>6</v>
      </c>
      <c r="P4" s="13">
        <v>6</v>
      </c>
      <c r="Q4" s="13">
        <v>5</v>
      </c>
    </row>
    <row x14ac:dyDescent="0.25" r="5" customHeight="1" ht="17.25">
      <c r="A5" s="9" t="s">
        <v>20</v>
      </c>
      <c r="B5" s="10" t="s">
        <v>21</v>
      </c>
      <c r="C5" s="11">
        <v>2</v>
      </c>
      <c r="D5" s="11">
        <v>1</v>
      </c>
      <c r="E5" s="11">
        <v>4</v>
      </c>
      <c r="F5" s="11">
        <v>3</v>
      </c>
      <c r="G5" s="11">
        <v>1</v>
      </c>
      <c r="H5" s="11">
        <v>3</v>
      </c>
      <c r="I5" s="11">
        <v>5</v>
      </c>
      <c r="J5" s="11">
        <v>4</v>
      </c>
      <c r="K5" s="11">
        <v>6</v>
      </c>
      <c r="L5" s="11">
        <v>2</v>
      </c>
      <c r="M5" s="14">
        <v>0</v>
      </c>
      <c r="N5" s="14">
        <v>0</v>
      </c>
      <c r="O5" s="14">
        <v>1</v>
      </c>
      <c r="P5" s="14">
        <v>6</v>
      </c>
      <c r="Q5" s="14">
        <v>6</v>
      </c>
    </row>
    <row x14ac:dyDescent="0.25" r="6" customHeight="1" ht="17.25">
      <c r="A6" s="9" t="s">
        <v>22</v>
      </c>
      <c r="B6" s="10" t="s">
        <v>23</v>
      </c>
      <c r="C6" s="11">
        <v>5</v>
      </c>
      <c r="D6" s="11">
        <v>6</v>
      </c>
      <c r="E6" s="11">
        <v>6</v>
      </c>
      <c r="F6" s="11">
        <v>5</v>
      </c>
      <c r="G6" s="11">
        <v>6</v>
      </c>
      <c r="H6" s="11">
        <v>5</v>
      </c>
      <c r="I6" s="11">
        <v>5</v>
      </c>
      <c r="J6" s="11">
        <v>5</v>
      </c>
      <c r="K6" s="11">
        <v>6</v>
      </c>
      <c r="L6" s="11">
        <v>5</v>
      </c>
      <c r="M6" s="14">
        <v>6</v>
      </c>
      <c r="N6" s="14">
        <v>5</v>
      </c>
      <c r="O6" s="14">
        <v>6</v>
      </c>
      <c r="P6" s="14">
        <v>6</v>
      </c>
      <c r="Q6" s="14">
        <v>4</v>
      </c>
    </row>
    <row x14ac:dyDescent="0.25" r="7" customHeight="1" ht="17.25">
      <c r="A7" s="9" t="s">
        <v>24</v>
      </c>
      <c r="B7" s="10" t="s">
        <v>25</v>
      </c>
      <c r="C7" s="11">
        <v>4</v>
      </c>
      <c r="D7" s="11">
        <v>6</v>
      </c>
      <c r="E7" s="11">
        <v>5</v>
      </c>
      <c r="F7" s="11">
        <v>5</v>
      </c>
      <c r="G7" s="11">
        <v>4</v>
      </c>
      <c r="H7" s="11">
        <v>3</v>
      </c>
      <c r="I7" s="11">
        <v>5</v>
      </c>
      <c r="J7" s="11">
        <v>6</v>
      </c>
      <c r="K7" s="11">
        <v>5</v>
      </c>
      <c r="L7" s="11">
        <v>4</v>
      </c>
      <c r="M7" s="14">
        <v>5</v>
      </c>
      <c r="N7" s="14">
        <v>1</v>
      </c>
      <c r="O7" s="14">
        <v>1</v>
      </c>
      <c r="P7" s="14">
        <v>1</v>
      </c>
      <c r="Q7" s="14">
        <v>0</v>
      </c>
    </row>
    <row x14ac:dyDescent="0.25" r="8" customHeight="1" ht="17.25">
      <c r="A8" s="15" t="s">
        <v>26</v>
      </c>
      <c r="B8" s="16" t="s">
        <v>27</v>
      </c>
      <c r="C8" s="17">
        <v>6</v>
      </c>
      <c r="D8" s="17">
        <v>5</v>
      </c>
      <c r="E8" s="17">
        <v>6</v>
      </c>
      <c r="F8" s="17">
        <v>3</v>
      </c>
      <c r="G8" s="17">
        <v>1</v>
      </c>
      <c r="H8" s="17">
        <v>6</v>
      </c>
      <c r="I8" s="17">
        <v>6</v>
      </c>
      <c r="J8" s="17">
        <v>5</v>
      </c>
      <c r="K8" s="17">
        <v>0</v>
      </c>
      <c r="L8" s="17">
        <v>4</v>
      </c>
      <c r="M8" s="18">
        <v>4</v>
      </c>
      <c r="N8" s="18">
        <v>1</v>
      </c>
      <c r="O8" s="18">
        <v>3</v>
      </c>
      <c r="P8" s="18">
        <v>1</v>
      </c>
      <c r="Q8" s="18">
        <v>0</v>
      </c>
    </row>
    <row x14ac:dyDescent="0.25" r="9" customHeight="1" ht="17.25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x14ac:dyDescent="0.25" r="10" customHeight="1" ht="17.25">
      <c r="A10" s="1"/>
      <c r="B10" s="1" t="s">
        <v>28</v>
      </c>
      <c r="C10" s="19">
        <f>AVERAGE(C4:C8)</f>
      </c>
      <c r="D10" s="19">
        <f>AVERAGE(D4:D8)</f>
      </c>
      <c r="E10" s="19">
        <f>AVERAGE(E4:E8)</f>
      </c>
      <c r="F10" s="19">
        <f>AVERAGE(F4:F8)</f>
      </c>
      <c r="G10" s="19">
        <f>AVERAGE(G4:G8)</f>
      </c>
      <c r="H10" s="19">
        <f>AVERAGE(H4:H8)</f>
      </c>
      <c r="I10" s="19">
        <f>AVERAGE(I4:I8)</f>
      </c>
      <c r="J10" s="19">
        <f>AVERAGE(J4:J8)</f>
      </c>
      <c r="K10" s="19">
        <f>AVERAGE(K4:K8)</f>
      </c>
      <c r="L10" s="19">
        <f>AVERAGE(L4:L8)</f>
      </c>
      <c r="M10" s="19">
        <f>AVERAGE(M4:M8)</f>
      </c>
      <c r="N10" s="19">
        <f>AVERAGE(N4:N8)</f>
      </c>
      <c r="O10" s="19">
        <f>AVERAGE(O4:O8)</f>
      </c>
      <c r="P10" s="19">
        <f>AVERAGE(P4:P8)</f>
      </c>
      <c r="Q10" s="19">
        <f>AVERAGE(Q4:Q8)</f>
      </c>
    </row>
    <row x14ac:dyDescent="0.25" r="11" customHeight="1" ht="17.25">
      <c r="A11" s="1"/>
      <c r="B11" s="1" t="s">
        <v>29</v>
      </c>
      <c r="C11" s="20">
        <f>STDEV(C4:C8)</f>
      </c>
      <c r="D11" s="20">
        <f>STDEV(D4:D8)</f>
      </c>
      <c r="E11" s="20">
        <f>STDEV(E4:E8)</f>
      </c>
      <c r="F11" s="20">
        <f>STDEV(F4:F8)</f>
      </c>
      <c r="G11" s="20">
        <f>STDEV(G4:G8)</f>
      </c>
      <c r="H11" s="20">
        <f>STDEV(H4:H8)</f>
      </c>
      <c r="I11" s="20">
        <f>STDEV(I4:I8)</f>
      </c>
      <c r="J11" s="20">
        <f>STDEV(J4:J8)</f>
      </c>
      <c r="K11" s="20">
        <f>STDEV(K4:K8)</f>
      </c>
      <c r="L11" s="20">
        <f>STDEV(L4:L8)</f>
      </c>
      <c r="M11" s="20">
        <f>STDEV(M4:M8)</f>
      </c>
      <c r="N11" s="20">
        <f>STDEV(N4:N8)</f>
      </c>
      <c r="O11" s="20">
        <f>STDEV(O4:O8)</f>
      </c>
      <c r="P11" s="20">
        <f>STDEV(P4:P8)</f>
      </c>
      <c r="Q11" s="20">
        <f>STDEV(Q4:Q8)</f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wijmo.xlsx</Application>
  <DocSecurity>0</DocSecurity>
  <ScaleCrop>false</ScaleCrop>
  <HeadingPairs>
    <vt:vector baseType="variant" size="2">
      <vt:variant>
        <vt:lpstr>Worksheets</vt:lpstr>
      </vt:variant>
      <vt:variant>
        <vt:i4>5</vt:i4>
      </vt:variant>
    </vt:vector>
  </HeadingPairs>
  <TitlesOfParts>
    <vt:vector baseType="lpstr" size="5">
      <vt:lpstr>Background Q</vt:lpstr>
      <vt:lpstr>Task Success</vt:lpstr>
      <vt:lpstr>Positive Findings</vt:lpstr>
      <vt:lpstr>Negative Findings (Problems)</vt:lpstr>
      <vt:lpstr>Feedback Q</vt:lpstr>
    </vt:vector>
  </TitlesOfParts>
  <Manager/>
  <Company>GrapeCity, Inc.</Company>
  <LinksUpToDate>false</LinksUpToDate>
  <SharedDoc>false</SharedDoc>
  <HyperlinksChanged>false</HyperlinksChanged>
  <AppVersion>1.0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2023-05-31T12:05:24.069Z</dcterms:created>
  <dcterms:modified xsi:type="dcterms:W3CDTF">2023-05-31T12:05:24.069Z</dcterms:modified>
</cp:coreProperties>
</file>