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C:\Users\danie\OneDrive\Documents\Studium\6. Semester\HCI\g5-09-ta\"/>
    </mc:Choice>
  </mc:AlternateContent>
  <xr:revisionPtr revIDLastSave="0" documentId="8_{EA635DE6-6B5F-4FD9-8421-D9DDC280F23C}" xr6:coauthVersionLast="47" xr6:coauthVersionMax="47" xr10:uidLastSave="{00000000-0000-0000-0000-000000000000}"/>
  <bookViews>
    <workbookView xWindow="-110" yWindow="-110" windowWidth="25820" windowHeight="15500" tabRatio="500" activeTab="3" xr2:uid="{00000000-000D-0000-FFFF-FFFF00000000}"/>
  </bookViews>
  <sheets>
    <sheet name="Background Q" sheetId="1" r:id="rId1"/>
    <sheet name="Task Success" sheetId="2" r:id="rId2"/>
    <sheet name="Negative Findings (Problems)" sheetId="3" r:id="rId3"/>
    <sheet name="Positive Findings" sheetId="4" r:id="rId4"/>
    <sheet name="Feedback Q" sheetId="5" r:id="rId5"/>
  </sheets>
  <calcPr calcId="191029" iterateDelta="1E-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loext="http://schemas.libreoffice.org/" uri="{7626C862-2A13-11E5-B345-FEFF819CDC9F}">
      <loext:extCalcPr stringRefSyntax="ExcelA1"/>
    </ext>
  </extLst>
</workbook>
</file>

<file path=xl/calcChain.xml><?xml version="1.0" encoding="utf-8"?>
<calcChain xmlns="http://schemas.openxmlformats.org/spreadsheetml/2006/main">
  <c r="K16" i="3" l="1"/>
  <c r="K12" i="3"/>
  <c r="K21" i="3"/>
  <c r="K17" i="3"/>
  <c r="K18" i="3"/>
  <c r="K19" i="3"/>
  <c r="K9" i="4"/>
  <c r="K6" i="4"/>
  <c r="K7" i="4"/>
  <c r="K8" i="4"/>
  <c r="Q11" i="5"/>
  <c r="P11" i="5"/>
  <c r="O11" i="5"/>
  <c r="N11" i="5"/>
  <c r="M11" i="5"/>
  <c r="L11" i="5"/>
  <c r="K11" i="5"/>
  <c r="J11" i="5"/>
  <c r="I11" i="5"/>
  <c r="H11" i="5"/>
  <c r="G11" i="5"/>
  <c r="F11" i="5"/>
  <c r="E11" i="5"/>
  <c r="D11" i="5"/>
  <c r="C11" i="5"/>
  <c r="Q10" i="5"/>
  <c r="P10" i="5"/>
  <c r="O10" i="5"/>
  <c r="N10" i="5"/>
  <c r="M10" i="5"/>
  <c r="L10" i="5"/>
  <c r="K10" i="5"/>
  <c r="J10" i="5"/>
  <c r="I10" i="5"/>
  <c r="H10" i="5"/>
  <c r="G10" i="5"/>
  <c r="F10" i="5"/>
  <c r="E10" i="5"/>
  <c r="D10" i="5"/>
  <c r="C10" i="5"/>
  <c r="K5" i="4"/>
  <c r="K6" i="3"/>
  <c r="K7" i="3"/>
  <c r="K5" i="3"/>
  <c r="K11" i="3"/>
  <c r="K10" i="3"/>
  <c r="K15" i="3"/>
  <c r="K20" i="3"/>
  <c r="K14" i="3"/>
  <c r="K13" i="3"/>
  <c r="K8" i="3"/>
  <c r="K9" i="3"/>
  <c r="G11" i="2"/>
  <c r="F11" i="2"/>
  <c r="E11" i="2"/>
  <c r="D11" i="2"/>
  <c r="C11" i="2"/>
  <c r="G10" i="2"/>
  <c r="F10" i="2"/>
  <c r="E10" i="2"/>
  <c r="D10" i="2"/>
  <c r="C10" i="2"/>
  <c r="W12" i="1"/>
  <c r="S12" i="1"/>
  <c r="R12" i="1"/>
  <c r="Q12" i="1"/>
  <c r="O12" i="1"/>
  <c r="N12" i="1"/>
  <c r="L12" i="1"/>
  <c r="K12" i="1"/>
  <c r="D12" i="1"/>
  <c r="W11" i="1"/>
  <c r="S11" i="1"/>
  <c r="R11" i="1"/>
  <c r="Q11" i="1"/>
  <c r="O11" i="1"/>
  <c r="N11" i="1"/>
  <c r="L11" i="1"/>
  <c r="K11" i="1"/>
  <c r="D11" i="1"/>
</calcChain>
</file>

<file path=xl/sharedStrings.xml><?xml version="1.0" encoding="utf-8"?>
<sst xmlns="http://schemas.openxmlformats.org/spreadsheetml/2006/main" count="336" uniqueCount="231">
  <si>
    <t>Background Questionnaire</t>
  </si>
  <si>
    <t>General Information</t>
  </si>
  <si>
    <t>Sight Impairment</t>
  </si>
  <si>
    <t>Education</t>
  </si>
  <si>
    <t>Personal Computer Use</t>
  </si>
  <si>
    <t>Tablet Use</t>
  </si>
  <si>
    <t>Smartphone Use</t>
  </si>
  <si>
    <t>Web Use</t>
  </si>
  <si>
    <t>Domain-Specific Questions</t>
  </si>
  <si>
    <t>Previous Usability Tests</t>
  </si>
  <si>
    <t>User</t>
  </si>
  <si>
    <t>Alias</t>
  </si>
  <si>
    <t>Gender</t>
  </si>
  <si>
    <t>Age</t>
  </si>
  <si>
    <t>Occupation</t>
  </si>
  <si>
    <t>Sight Aid</t>
  </si>
  <si>
    <t>Colour Blindness</t>
  </si>
  <si>
    <t>Highest</t>
  </si>
  <si>
    <t>Degree Course</t>
  </si>
  <si>
    <t>OS</t>
  </si>
  <si>
    <t>Years</t>
  </si>
  <si>
    <t>h/week</t>
  </si>
  <si>
    <t>Device</t>
  </si>
  <si>
    <t>Connection</t>
  </si>
  <si>
    <t>Browser</t>
  </si>
  <si>
    <t>Web Admin (years)</t>
  </si>
  <si>
    <t>Online shop experience</t>
  </si>
  <si>
    <t>kastner-oehler.at</t>
  </si>
  <si>
    <t>online / local shop</t>
  </si>
  <si>
    <t>As Test Person</t>
  </si>
  <si>
    <t>In Test Team</t>
  </si>
  <si>
    <t>Type of Test</t>
  </si>
  <si>
    <t>TP1 (Pilot)</t>
  </si>
  <si>
    <t>"Sarah"</t>
  </si>
  <si>
    <t>woman</t>
  </si>
  <si>
    <t>Student</t>
  </si>
  <si>
    <t>n</t>
  </si>
  <si>
    <t>Secondary school</t>
  </si>
  <si>
    <t>Software Engineering</t>
  </si>
  <si>
    <t>Windows</t>
  </si>
  <si>
    <t>Android</t>
  </si>
  <si>
    <t>laptop</t>
  </si>
  <si>
    <t>cable modem</t>
  </si>
  <si>
    <t>Chrome</t>
  </si>
  <si>
    <t>sometimes</t>
  </si>
  <si>
    <t>no</t>
  </si>
  <si>
    <t>local</t>
  </si>
  <si>
    <t>TA</t>
  </si>
  <si>
    <t>TP2</t>
  </si>
  <si>
    <t>"Josh"</t>
  </si>
  <si>
    <t>man</t>
  </si>
  <si>
    <t>glasses</t>
  </si>
  <si>
    <t>Unix</t>
  </si>
  <si>
    <t>Firefox</t>
  </si>
  <si>
    <t xml:space="preserve">online  </t>
  </si>
  <si>
    <t>y</t>
  </si>
  <si>
    <t>TP3</t>
  </si>
  <si>
    <t>"Bruce"</t>
  </si>
  <si>
    <t>none</t>
  </si>
  <si>
    <t>online</t>
  </si>
  <si>
    <t>TP4</t>
  </si>
  <si>
    <t>"Sylvia"</t>
  </si>
  <si>
    <t>University degree</t>
  </si>
  <si>
    <t>iOS</t>
  </si>
  <si>
    <t>smartphone</t>
  </si>
  <si>
    <t>5G mobile internet</t>
  </si>
  <si>
    <t>often</t>
  </si>
  <si>
    <t>TP5</t>
  </si>
  <si>
    <t>"Phil"</t>
  </si>
  <si>
    <t>Computer Science</t>
  </si>
  <si>
    <t>fibre optic</t>
  </si>
  <si>
    <t>yes</t>
  </si>
  <si>
    <t>Mean</t>
  </si>
  <si>
    <t>3 × Windows</t>
  </si>
  <si>
    <t>2 × iOS</t>
  </si>
  <si>
    <t>3 × Android</t>
  </si>
  <si>
    <t>3 × Firefox</t>
  </si>
  <si>
    <t>Median</t>
  </si>
  <si>
    <t>1 × Mac</t>
  </si>
  <si>
    <t>1 × Android</t>
  </si>
  <si>
    <t>1 × Chrome</t>
  </si>
  <si>
    <t>1 × Unix</t>
  </si>
  <si>
    <t>2 × none</t>
  </si>
  <si>
    <t>1 × Edge</t>
  </si>
  <si>
    <t>Task Success</t>
  </si>
  <si>
    <t>Task Success (Effectiveness: 0=failure, 1=success)</t>
  </si>
  <si>
    <t>1 First Impressions</t>
  </si>
  <si>
    <t>Sum</t>
  </si>
  <si>
    <t>Percent</t>
  </si>
  <si>
    <t>Negative Findings (Problems)</t>
  </si>
  <si>
    <t>Severity</t>
  </si>
  <si>
    <t>No.</t>
  </si>
  <si>
    <t>Short Title</t>
  </si>
  <si>
    <t>Description</t>
  </si>
  <si>
    <t>Video Clip(s)</t>
  </si>
  <si>
    <t>Timestamp(s)</t>
  </si>
  <si>
    <t>Location (How Reproducible?)</t>
  </si>
  <si>
    <t>DS</t>
  </si>
  <si>
    <t>AS</t>
  </si>
  <si>
    <t>MK</t>
  </si>
  <si>
    <t>VB</t>
  </si>
  <si>
    <t>White spaces</t>
  </si>
  <si>
    <t>Huge white spaces on the side, which take a lot of screen space</t>
  </si>
  <si>
    <t>TP5 00:02:14</t>
  </si>
  <si>
    <t>everywhere</t>
  </si>
  <si>
    <t>Too few items per row</t>
  </si>
  <si>
    <t>You have to scroll very much, because there are just three items per row</t>
  </si>
  <si>
    <t>TP5 00:02:34</t>
  </si>
  <si>
    <t>Any product page</t>
  </si>
  <si>
    <t>Layout of screen</t>
  </si>
  <si>
    <t>There is not that much items on the screen, you don’t see much</t>
  </si>
  <si>
    <t>TP5 00:03:43</t>
  </si>
  <si>
    <t>product page</t>
  </si>
  <si>
    <t>Not easy going back</t>
  </si>
  <si>
    <t>From the shopping cart it is not easy going back to the mainpage</t>
  </si>
  <si>
    <t>TP5 00:06:30</t>
  </si>
  <si>
    <t>Shopping cart → going back</t>
  </si>
  <si>
    <t>Create account from shopping cart</t>
  </si>
  <si>
    <t>You cannot create an account easily if you are in the shopping cart currently, you have to click on pay that it is possible to create an account</t>
  </si>
  <si>
    <t>TP5 00:11:40</t>
  </si>
  <si>
    <t>Shopping cart → pay</t>
  </si>
  <si>
    <t>Confusing website</t>
  </si>
  <si>
    <t>It is not as easy to navigate as it should be, even though you have already done it many times, you still have to search for everything</t>
  </si>
  <si>
    <t>TP5 00:16:00</t>
  </si>
  <si>
    <t>Slow website</t>
  </si>
  <si>
    <t>The website seemed very slow when hovering over a banner</t>
  </si>
  <si>
    <t>TP4 00:01:38</t>
  </si>
  <si>
    <t>Home</t>
  </si>
  <si>
    <t>Non fitting suggestions</t>
  </si>
  <si>
    <t>If you select an item, the website shows you some other items which would go with the first selected item, but this time it suggested shoes to a dress, which would not fit to it</t>
  </si>
  <si>
    <t>TP4 00:07:26</t>
  </si>
  <si>
    <t>any item</t>
  </si>
  <si>
    <t>Cannot put more than one item in shopping cart</t>
  </si>
  <si>
    <t>It is not possible to put more than one item at once in the shopping cart, you have to adjust the number in the shopping cart</t>
  </si>
  <si>
    <t>TP4 00:12:15</t>
  </si>
  <si>
    <t>put any item to the shopping cart</t>
  </si>
  <si>
    <t>No feedback</t>
  </si>
  <si>
    <t>You don’t get any feedback, if you want to collect nine times the same item into the shopping cart, because if there aren’t nine pieces of this item available anymore, the website will just change the number to a lower number without any feedback</t>
  </si>
  <si>
    <t>Shopping cart</t>
  </si>
  <si>
    <t>No more than 9 pieces of the same item</t>
  </si>
  <si>
    <t>You cannot buy more than 9 pieces of the same items, even if it is still available</t>
  </si>
  <si>
    <t>TP4 00:15:38</t>
  </si>
  <si>
    <t>put item into the shopping cart more than 9 times</t>
  </si>
  <si>
    <t>Positive Findings</t>
  </si>
  <si>
    <t>Positivity</t>
  </si>
  <si>
    <t>Back to top button</t>
  </si>
  <si>
    <t>The back to the top button is very convenient</t>
  </si>
  <si>
    <t>TP5 00:03:16</t>
  </si>
  <si>
    <t>Feedback Questionnaire</t>
  </si>
  <si>
    <t>1 Navigation</t>
  </si>
  <si>
    <t>2 Quality</t>
  </si>
  <si>
    <t>3 Easy to Read</t>
  </si>
  <si>
    <t>4 Local Search</t>
  </si>
  <si>
    <t>5 Appearance</t>
  </si>
  <si>
    <t>6 Consistency</t>
  </si>
  <si>
    <t>7 Speed</t>
  </si>
  <si>
    <t>8 Caring</t>
  </si>
  <si>
    <t>9 Relevance</t>
  </si>
  <si>
    <t>10 Overall Impression</t>
  </si>
  <si>
    <t>11 Trustworthy</t>
  </si>
  <si>
    <t>12 Return Visit</t>
  </si>
  <si>
    <t>13 Likely to Recommend</t>
  </si>
  <si>
    <t>14 Wide assortment</t>
  </si>
  <si>
    <t>15 Find Item</t>
  </si>
  <si>
    <t>StdDev</t>
  </si>
  <si>
    <t>TP1 00:04:38</t>
  </si>
  <si>
    <t>TP1 00:09:45</t>
  </si>
  <si>
    <t>In order to see the items of a prepared outfit, the user has to scroll down again after ordering one of the pieces</t>
  </si>
  <si>
    <t>Prepared outfit feedback</t>
  </si>
  <si>
    <t>Looks → click one item → scroll down to outfit → order one item</t>
  </si>
  <si>
    <t>Newsletter</t>
  </si>
  <si>
    <t>The user can subscribe to a newsletter</t>
  </si>
  <si>
    <t>Main page → scroll down to newsletter</t>
  </si>
  <si>
    <t>Multiple pictures</t>
  </si>
  <si>
    <t>TP1 00:09:36</t>
  </si>
  <si>
    <t>The user can order all items of an already prepared outfit</t>
  </si>
  <si>
    <t>Prepared outfit</t>
  </si>
  <si>
    <t>Looks → select one outfit</t>
  </si>
  <si>
    <t>Pop Up in Shopping cart</t>
  </si>
  <si>
    <t>When you are in the shopping card you will get a pop up multiple times after doing some actions</t>
  </si>
  <si>
    <t>TP2 00:06:26; TP2 00:17:54</t>
  </si>
  <si>
    <t>Shopping Cart -&gt; Leave the page</t>
  </si>
  <si>
    <t>Text width changes constantly</t>
  </si>
  <si>
    <t>TP2 00:09:00</t>
  </si>
  <si>
    <t>Any Page</t>
  </si>
  <si>
    <t>Pop Up doesnt close automatically</t>
  </si>
  <si>
    <t>When you are on the clothing page and want to add a piece from there, after clicking on Add to Basket the pop up wont close</t>
  </si>
  <si>
    <t>TP2 00:11:55</t>
  </si>
  <si>
    <t>Herren -&gt; Shirts</t>
  </si>
  <si>
    <t>Wrong postal code suggestion</t>
  </si>
  <si>
    <t>When you put in your desired adress the page sometimes wont suggest the right postal code to the adress</t>
  </si>
  <si>
    <t>TP3 00:11:15</t>
  </si>
  <si>
    <t>Register</t>
  </si>
  <si>
    <t>Slow loading and had to click twice</t>
  </si>
  <si>
    <t>When finishing the registration process you have to click twice on register and it will load for about 5 seconds without any indaction that it does so</t>
  </si>
  <si>
    <t>TP3 00:11:44</t>
  </si>
  <si>
    <t>You get a good view of how the clothes fit because there are multiple pictures where you can see the clothes only or how they fit on a person</t>
  </si>
  <si>
    <t>2 Blue Shirt</t>
  </si>
  <si>
    <t>3 Gathering</t>
  </si>
  <si>
    <t>4 Register</t>
  </si>
  <si>
    <t>5 Photoshoot</t>
  </si>
  <si>
    <t>Any category -&gt; Shirts -&gt;Select one item</t>
  </si>
  <si>
    <t>TP4 00:12:38; TP3 00:15:15</t>
  </si>
  <si>
    <t>TP3 00:08:57</t>
  </si>
  <si>
    <t>Suggestions</t>
  </si>
  <si>
    <t>Depending on an item order, you get suggestions for other items which are good combinations.</t>
  </si>
  <si>
    <t>Order any item -&gt; Top of screen are the suggestions</t>
  </si>
  <si>
    <t>p03-tp2-outfit.mov</t>
  </si>
  <si>
    <t>p04-tp3-item-suggestions.mov</t>
  </si>
  <si>
    <t>p05-tp1-newsletter.mov</t>
  </si>
  <si>
    <t>p02-tp1-multiple-pictures.mov; p02-tp2-clothing-representation.mov</t>
  </si>
  <si>
    <t>TP1 00:05:15; TP2 00:04:48</t>
  </si>
  <si>
    <t>n01-tp4-order-multiple-items.mov</t>
  </si>
  <si>
    <t>n02-tp4-availability.mov</t>
  </si>
  <si>
    <t>n03-tp4-item-number.mov; n03-tp3-shopping-cart-feedback.mov</t>
  </si>
  <si>
    <t>n04-tp5-scrolling-a-lot.mov</t>
  </si>
  <si>
    <t>n05-tp5-white-spaces.mov</t>
  </si>
  <si>
    <t>n06-tp4-website-response.mov</t>
  </si>
  <si>
    <t>n07-tp4-bad-suggestions.mov</t>
  </si>
  <si>
    <t>n09-tp5-product-layout.mov</t>
  </si>
  <si>
    <t>n08-tp2-checkout-popup.mov; n08-tp2-checkout-popup-2.mov</t>
  </si>
  <si>
    <t>n10-tp5-going-back.mov</t>
  </si>
  <si>
    <t>n11-tp5-always-searching.mov</t>
  </si>
  <si>
    <t>n12-tp1-outfit-feedback.mov</t>
  </si>
  <si>
    <t>n13-tp2-closing-popup.mov</t>
  </si>
  <si>
    <t>n14-tp3-wrong-postal-code.mov</t>
  </si>
  <si>
    <t>n15-tp3-loading-time.mov</t>
  </si>
  <si>
    <t>n16-tp5-create-account.mov</t>
  </si>
  <si>
    <t>n17-tp2-text-width.mov</t>
  </si>
  <si>
    <t>The text width changes when the counter changes on the action code promotion</t>
  </si>
  <si>
    <t>p01-tp5-back-to-top-button.mov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</si>
</sst>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 %"/>
  </numFmts>
  <fonts count="7" x14ac:knownFonts="1">
    <font>
      <sz val="10"/>
      <name val="Arial"/>
      <charset val="1"/>
    </font>
    <font>
      <b/>
      <sz val="10"/>
      <name val="Arial"/>
      <family val="2"/>
      <charset val="1"/>
    </font>
    <font>
      <b/>
      <i/>
      <sz val="10"/>
      <name val="Arial"/>
      <family val="2"/>
      <charset val="1"/>
    </font>
    <font>
      <sz val="10"/>
      <name val="Arial"/>
      <family val="2"/>
      <charset val="1"/>
    </font>
    <font>
      <sz val="10"/>
      <color rgb="FF000000"/>
      <name val="Arial"/>
      <charset val="1"/>
    </font>
    <font>
      <u/>
      <sz val="10"/>
      <color rgb="FF0000FF"/>
      <name val="Arial"/>
      <charset val="1"/>
    </font>
    <font>
      <sz val="10"/>
      <name val="Arial"/>
      <family val="2"/>
    </font>
  </fonts>
  <fills count="4">
    <fill>
      <patternFill patternType="none"/>
    </fill>
    <fill>
      <patternFill patternType="gray125"/>
    </fill>
    <fill>
      <patternFill patternType="solid">
        <fgColor rgb="FFC0C0C0"/>
        <bgColor rgb="FFCCCCFF"/>
      </patternFill>
    </fill>
    <fill>
      <patternFill patternType="solid">
        <fgColor rgb="FFCCFFCC"/>
        <bgColor rgb="FFCCFFFF"/>
      </patternFill>
    </fill>
  </fills>
  <borders count="37">
    <border>
      <left/>
      <right/>
      <top/>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right style="thin">
        <color auto="1"/>
      </right>
      <top/>
      <bottom style="medium">
        <color auto="1"/>
      </bottom>
      <diagonal/>
    </border>
    <border>
      <left style="thin">
        <color auto="1"/>
      </left>
      <right style="thin">
        <color auto="1"/>
      </right>
      <top/>
      <bottom style="medium">
        <color auto="1"/>
      </bottom>
      <diagonal/>
    </border>
    <border>
      <left style="medium">
        <color auto="1"/>
      </left>
      <right style="thin">
        <color auto="1"/>
      </right>
      <top/>
      <bottom style="medium">
        <color auto="1"/>
      </bottom>
      <diagonal/>
    </border>
    <border>
      <left style="thin">
        <color auto="1"/>
      </left>
      <right/>
      <top/>
      <bottom style="medium">
        <color auto="1"/>
      </bottom>
      <diagonal/>
    </border>
    <border>
      <left style="medium">
        <color auto="1"/>
      </left>
      <right style="thin">
        <color auto="1"/>
      </right>
      <top style="thin">
        <color auto="1"/>
      </top>
      <bottom style="medium">
        <color auto="1"/>
      </bottom>
      <diagonal/>
    </border>
    <border>
      <left/>
      <right style="medium">
        <color auto="1"/>
      </right>
      <top/>
      <bottom style="medium">
        <color auto="1"/>
      </bottom>
      <diagonal/>
    </border>
    <border>
      <left style="thin">
        <color auto="1"/>
      </left>
      <right style="medium">
        <color auto="1"/>
      </right>
      <top/>
      <bottom style="medium">
        <color auto="1"/>
      </bottom>
      <diagonal/>
    </border>
    <border>
      <left style="thin">
        <color auto="1"/>
      </left>
      <right style="thin">
        <color auto="1"/>
      </right>
      <top style="thin">
        <color auto="1"/>
      </top>
      <bottom style="medium">
        <color auto="1"/>
      </bottom>
      <diagonal/>
    </border>
    <border>
      <left style="thin">
        <color auto="1"/>
      </left>
      <right style="thin">
        <color auto="1"/>
      </right>
      <top style="thin">
        <color auto="1"/>
      </top>
      <bottom/>
      <diagonal/>
    </border>
    <border>
      <left style="thin">
        <color auto="1"/>
      </left>
      <right style="medium">
        <color auto="1"/>
      </right>
      <top style="thin">
        <color auto="1"/>
      </top>
      <bottom style="medium">
        <color auto="1"/>
      </bottom>
      <diagonal/>
    </border>
    <border>
      <left/>
      <right style="thin">
        <color auto="1"/>
      </right>
      <top/>
      <bottom/>
      <diagonal/>
    </border>
    <border>
      <left style="thin">
        <color auto="1"/>
      </left>
      <right style="thin">
        <color auto="1"/>
      </right>
      <top/>
      <bottom/>
      <diagonal/>
    </border>
    <border>
      <left style="thin">
        <color auto="1"/>
      </left>
      <right/>
      <top/>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top/>
      <bottom style="thin">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medium">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style="medium">
        <color auto="1"/>
      </top>
      <bottom style="thin">
        <color auto="1"/>
      </bottom>
      <diagonal/>
    </border>
    <border>
      <left style="hair">
        <color auto="1"/>
      </left>
      <right/>
      <top/>
      <bottom/>
      <diagonal/>
    </border>
    <border>
      <left/>
      <right/>
      <top/>
      <bottom style="medium">
        <color auto="1"/>
      </bottom>
      <diagonal/>
    </border>
    <border>
      <left style="hair">
        <color auto="1"/>
      </left>
      <right/>
      <top/>
      <bottom style="medium">
        <color auto="1"/>
      </bottom>
      <diagonal/>
    </border>
    <border>
      <left style="medium">
        <color auto="1"/>
      </left>
      <right style="thin">
        <color auto="1"/>
      </right>
      <top/>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s>
  <cellStyleXfs count="2">
    <xf numFmtId="0" fontId="0" fillId="0" borderId="0"/>
    <xf numFmtId="0" fontId="5" fillId="0" borderId="0" applyBorder="0" applyProtection="0"/>
  </cellStyleXfs>
  <cellXfs count="80">
    <xf numFmtId="0" fontId="0" fillId="0" borderId="0" xfId="0"/>
    <xf numFmtId="0" fontId="1" fillId="2" borderId="1" xfId="0" applyFont="1" applyFill="1" applyBorder="1"/>
    <xf numFmtId="0" fontId="1" fillId="0" borderId="0" xfId="0" applyFont="1"/>
    <xf numFmtId="0" fontId="1" fillId="2" borderId="2" xfId="0" applyFont="1" applyFill="1" applyBorder="1"/>
    <xf numFmtId="0" fontId="1" fillId="2" borderId="3" xfId="0" applyFont="1" applyFill="1" applyBorder="1"/>
    <xf numFmtId="0" fontId="2" fillId="0" borderId="4" xfId="0" applyFont="1" applyBorder="1" applyAlignment="1">
      <alignment horizontal="left"/>
    </xf>
    <xf numFmtId="0" fontId="2" fillId="0" borderId="5" xfId="0" applyFont="1" applyBorder="1"/>
    <xf numFmtId="0" fontId="2" fillId="2" borderId="6" xfId="0" applyFont="1" applyFill="1" applyBorder="1"/>
    <xf numFmtId="0" fontId="2" fillId="2" borderId="5" xfId="0" applyFont="1" applyFill="1" applyBorder="1"/>
    <xf numFmtId="0" fontId="2" fillId="2" borderId="7" xfId="0" applyFont="1" applyFill="1" applyBorder="1"/>
    <xf numFmtId="0" fontId="2" fillId="2" borderId="8" xfId="0" applyFont="1" applyFill="1" applyBorder="1"/>
    <xf numFmtId="0" fontId="2" fillId="2" borderId="9" xfId="0" applyFont="1" applyFill="1" applyBorder="1"/>
    <xf numFmtId="0" fontId="2" fillId="2" borderId="10" xfId="0" applyFont="1" applyFill="1" applyBorder="1"/>
    <xf numFmtId="0" fontId="2" fillId="2" borderId="11" xfId="0" applyFont="1" applyFill="1" applyBorder="1"/>
    <xf numFmtId="0" fontId="2" fillId="2" borderId="12" xfId="0" applyFont="1" applyFill="1" applyBorder="1"/>
    <xf numFmtId="0" fontId="2" fillId="2" borderId="13" xfId="0" applyFont="1" applyFill="1" applyBorder="1"/>
    <xf numFmtId="0" fontId="2" fillId="0" borderId="0" xfId="0" applyFont="1"/>
    <xf numFmtId="0" fontId="0" fillId="0" borderId="14" xfId="0" applyBorder="1"/>
    <xf numFmtId="0" fontId="3" fillId="0" borderId="15" xfId="0" applyFont="1" applyBorder="1"/>
    <xf numFmtId="0" fontId="0" fillId="0" borderId="14" xfId="0" applyBorder="1" applyAlignment="1">
      <alignment horizontal="center"/>
    </xf>
    <xf numFmtId="0" fontId="0" fillId="0" borderId="15" xfId="0" applyBorder="1" applyAlignment="1">
      <alignment horizontal="right"/>
    </xf>
    <xf numFmtId="0" fontId="3" fillId="0" borderId="15" xfId="0" applyFont="1" applyBorder="1" applyAlignment="1">
      <alignment horizontal="center"/>
    </xf>
    <xf numFmtId="0" fontId="0" fillId="0" borderId="15" xfId="0" applyBorder="1"/>
    <xf numFmtId="0" fontId="3" fillId="0" borderId="16" xfId="0" applyFont="1" applyBorder="1"/>
    <xf numFmtId="0" fontId="0" fillId="0" borderId="12" xfId="0" applyBorder="1"/>
    <xf numFmtId="0" fontId="3" fillId="0" borderId="0" xfId="0" applyFont="1"/>
    <xf numFmtId="0" fontId="3" fillId="0" borderId="12" xfId="0" applyFont="1" applyBorder="1"/>
    <xf numFmtId="0" fontId="3" fillId="0" borderId="17" xfId="0" applyFont="1" applyBorder="1"/>
    <xf numFmtId="0" fontId="3" fillId="0" borderId="18" xfId="0" applyFont="1" applyBorder="1"/>
    <xf numFmtId="0" fontId="0" fillId="0" borderId="16" xfId="0" applyBorder="1"/>
    <xf numFmtId="0" fontId="0" fillId="0" borderId="19" xfId="0" applyBorder="1"/>
    <xf numFmtId="0" fontId="3" fillId="0" borderId="20" xfId="0" applyFont="1" applyBorder="1"/>
    <xf numFmtId="0" fontId="0" fillId="0" borderId="19" xfId="0" applyBorder="1" applyAlignment="1">
      <alignment horizontal="center"/>
    </xf>
    <xf numFmtId="0" fontId="0" fillId="0" borderId="19" xfId="0" applyBorder="1" applyAlignment="1">
      <alignment horizontal="right"/>
    </xf>
    <xf numFmtId="0" fontId="0" fillId="0" borderId="20" xfId="0" applyBorder="1"/>
    <xf numFmtId="0" fontId="3" fillId="0" borderId="20" xfId="0" applyFont="1" applyBorder="1" applyAlignment="1">
      <alignment horizontal="center"/>
    </xf>
    <xf numFmtId="0" fontId="0" fillId="0" borderId="21" xfId="0" applyBorder="1"/>
    <xf numFmtId="0" fontId="0" fillId="0" borderId="20" xfId="0" applyBorder="1" applyAlignment="1">
      <alignment horizontal="right"/>
    </xf>
    <xf numFmtId="0" fontId="0" fillId="0" borderId="22" xfId="0" applyBorder="1"/>
    <xf numFmtId="0" fontId="0" fillId="0" borderId="0" xfId="0" applyAlignment="1">
      <alignment horizontal="center"/>
    </xf>
    <xf numFmtId="0" fontId="1" fillId="0" borderId="0" xfId="0" applyFont="1" applyAlignment="1">
      <alignment horizontal="left"/>
    </xf>
    <xf numFmtId="0" fontId="1" fillId="0" borderId="0" xfId="0" applyFont="1" applyAlignment="1">
      <alignment horizontal="right"/>
    </xf>
    <xf numFmtId="0" fontId="0" fillId="0" borderId="0" xfId="0" applyAlignment="1">
      <alignment horizontal="right"/>
    </xf>
    <xf numFmtId="164" fontId="3" fillId="3" borderId="23" xfId="0" applyNumberFormat="1" applyFont="1" applyFill="1" applyBorder="1"/>
    <xf numFmtId="2" fontId="0" fillId="0" borderId="0" xfId="0" applyNumberFormat="1"/>
    <xf numFmtId="2" fontId="3" fillId="0" borderId="0" xfId="0" applyNumberFormat="1" applyFont="1"/>
    <xf numFmtId="164" fontId="1" fillId="3" borderId="23" xfId="0" applyNumberFormat="1" applyFont="1" applyFill="1" applyBorder="1"/>
    <xf numFmtId="0" fontId="1" fillId="3" borderId="24" xfId="0" applyFont="1" applyFill="1" applyBorder="1"/>
    <xf numFmtId="0" fontId="0" fillId="0" borderId="0" xfId="0" applyAlignment="1">
      <alignment horizontal="left"/>
    </xf>
    <xf numFmtId="0" fontId="2" fillId="2" borderId="25" xfId="0" applyFont="1" applyFill="1" applyBorder="1"/>
    <xf numFmtId="0" fontId="2" fillId="2" borderId="26" xfId="0" applyFont="1" applyFill="1" applyBorder="1"/>
    <xf numFmtId="0" fontId="2" fillId="2" borderId="27" xfId="0" applyFont="1" applyFill="1" applyBorder="1"/>
    <xf numFmtId="0" fontId="2" fillId="2" borderId="28" xfId="0" applyFont="1" applyFill="1" applyBorder="1" applyAlignment="1">
      <alignment horizontal="center"/>
    </xf>
    <xf numFmtId="1" fontId="0" fillId="3" borderId="15" xfId="0" applyNumberFormat="1" applyFill="1" applyBorder="1"/>
    <xf numFmtId="1" fontId="0" fillId="3" borderId="29" xfId="0" applyNumberFormat="1" applyFill="1" applyBorder="1"/>
    <xf numFmtId="165" fontId="0" fillId="3" borderId="29" xfId="0" applyNumberFormat="1" applyFill="1" applyBorder="1"/>
    <xf numFmtId="0" fontId="0" fillId="0" borderId="30" xfId="0" applyBorder="1"/>
    <xf numFmtId="0" fontId="1" fillId="0" borderId="30" xfId="0" applyFont="1" applyBorder="1"/>
    <xf numFmtId="0" fontId="1" fillId="0" borderId="31" xfId="0" applyFont="1" applyBorder="1"/>
    <xf numFmtId="0" fontId="0" fillId="0" borderId="32" xfId="0" applyBorder="1" applyAlignment="1">
      <alignment horizontal="right"/>
    </xf>
    <xf numFmtId="0" fontId="1" fillId="0" borderId="32" xfId="0" applyFont="1" applyBorder="1" applyAlignment="1">
      <alignment horizontal="right"/>
    </xf>
    <xf numFmtId="0" fontId="0" fillId="0" borderId="31" xfId="0" applyBorder="1"/>
    <xf numFmtId="2" fontId="0" fillId="0" borderId="30" xfId="0" applyNumberFormat="1" applyBorder="1"/>
    <xf numFmtId="0" fontId="3" fillId="0" borderId="0" xfId="0" applyFont="1" applyAlignment="1">
      <alignment horizontal="right"/>
    </xf>
    <xf numFmtId="0" fontId="2" fillId="2" borderId="8" xfId="0" applyFont="1" applyFill="1" applyBorder="1" applyAlignment="1">
      <alignment horizontal="center"/>
    </xf>
    <xf numFmtId="0" fontId="2" fillId="2" borderId="11" xfId="0" applyFont="1" applyFill="1" applyBorder="1" applyAlignment="1">
      <alignment horizontal="center"/>
    </xf>
    <xf numFmtId="0" fontId="0" fillId="0" borderId="33" xfId="0" applyBorder="1" applyAlignment="1">
      <alignment horizontal="center"/>
    </xf>
    <xf numFmtId="0" fontId="3" fillId="0" borderId="33" xfId="0" applyFont="1" applyBorder="1" applyAlignment="1">
      <alignment horizontal="center"/>
    </xf>
    <xf numFmtId="0" fontId="0" fillId="0" borderId="34" xfId="0" applyBorder="1" applyAlignment="1">
      <alignment horizontal="center"/>
    </xf>
    <xf numFmtId="0" fontId="0" fillId="0" borderId="35" xfId="0" applyBorder="1" applyAlignment="1">
      <alignment horizontal="center"/>
    </xf>
    <xf numFmtId="0" fontId="0" fillId="0" borderId="6" xfId="0" applyBorder="1" applyAlignment="1">
      <alignment horizontal="center"/>
    </xf>
    <xf numFmtId="0" fontId="0" fillId="0" borderId="36" xfId="0" applyBorder="1" applyAlignment="1">
      <alignment horizontal="center"/>
    </xf>
    <xf numFmtId="164" fontId="1" fillId="3" borderId="29" xfId="0" applyNumberFormat="1" applyFont="1" applyFill="1" applyBorder="1" applyAlignment="1">
      <alignment horizontal="center"/>
    </xf>
    <xf numFmtId="2" fontId="0" fillId="3" borderId="8" xfId="0" applyNumberFormat="1" applyFill="1" applyBorder="1" applyAlignment="1">
      <alignment horizontal="center"/>
    </xf>
    <xf numFmtId="0" fontId="6" fillId="0" borderId="0" xfId="0" applyFont="1"/>
    <xf numFmtId="0" fontId="0" fillId="0" borderId="0" xfId="0" applyAlignment="1">
      <alignment wrapText="1"/>
    </xf>
    <xf numFmtId="0" fontId="3" fillId="0" borderId="0" xfId="0" applyFont="1" applyAlignment="1">
      <alignment wrapText="1"/>
    </xf>
    <xf numFmtId="0" fontId="6" fillId="0" borderId="0" xfId="0" applyFont="1" applyAlignment="1">
      <alignment wrapText="1"/>
    </xf>
    <xf numFmtId="0" fontId="4" fillId="0" borderId="0" xfId="1" applyFont="1" applyBorder="1" applyAlignment="1" applyProtection="1">
      <alignment wrapText="1"/>
    </xf>
    <xf numFmtId="0" fontId="1" fillId="2" borderId="1" xfId="0" applyFont="1" applyFill="1" applyBorder="1"/>
  </cellXfs>
  <cellStyles count="2">
    <cellStyle name="Link" xfId="1" builtinId="8"/>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3"/>
  <sheetViews>
    <sheetView zoomScaleNormal="100" workbookViewId="0">
      <selection activeCell="A19" sqref="A19"/>
    </sheetView>
  </sheetViews>
  <sheetFormatPr baseColWidth="10" defaultColWidth="11.453125" defaultRowHeight="12.5" x14ac:dyDescent="0.25"/>
  <cols>
    <col min="1" max="1" width="11.6328125" customWidth="1"/>
    <col min="2" max="2" width="12.08984375" customWidth="1"/>
    <col min="3" max="3" width="11.1796875" customWidth="1"/>
    <col min="4" max="4" width="5.81640625" customWidth="1"/>
    <col min="5" max="5" width="17.6328125" customWidth="1"/>
    <col min="6" max="6" width="13.36328125" customWidth="1"/>
    <col min="7" max="7" width="16.81640625" customWidth="1"/>
    <col min="8" max="8" width="15.1796875" customWidth="1"/>
    <col min="9" max="9" width="23" customWidth="1"/>
    <col min="10" max="10" width="13" customWidth="1"/>
    <col min="11" max="11" width="6.81640625" customWidth="1"/>
    <col min="12" max="12" width="7.81640625" customWidth="1"/>
    <col min="13" max="13" width="13.6328125" customWidth="1"/>
    <col min="14" max="14" width="6.1796875" customWidth="1"/>
    <col min="15" max="15" width="7.08984375" customWidth="1"/>
    <col min="16" max="16" width="13.6328125" customWidth="1"/>
    <col min="17" max="17" width="6.1796875" customWidth="1"/>
    <col min="18" max="18" width="7.6328125" customWidth="1"/>
    <col min="19" max="19" width="7.36328125" customWidth="1"/>
    <col min="20" max="20" width="13.36328125" customWidth="1"/>
    <col min="21" max="21" width="15.6328125" customWidth="1"/>
    <col min="22" max="22" width="14" customWidth="1"/>
    <col min="23" max="23" width="17.1796875" customWidth="1"/>
    <col min="24" max="24" width="21.81640625" customWidth="1"/>
    <col min="25" max="25" width="20.81640625" customWidth="1"/>
    <col min="26" max="26" width="17.81640625" customWidth="1"/>
    <col min="27" max="27" width="13.81640625" customWidth="1"/>
    <col min="28" max="28" width="13.08984375" customWidth="1"/>
    <col min="29" max="29" width="22.36328125" customWidth="1"/>
  </cols>
  <sheetData>
    <row r="1" spans="1:29" ht="13" x14ac:dyDescent="0.3">
      <c r="A1" s="2" t="s">
        <v>0</v>
      </c>
    </row>
    <row r="3" spans="1:29" s="2" customFormat="1" ht="13" x14ac:dyDescent="0.3">
      <c r="C3" s="1" t="s">
        <v>1</v>
      </c>
      <c r="D3" s="3"/>
      <c r="E3" s="3"/>
      <c r="F3" s="1" t="s">
        <v>2</v>
      </c>
      <c r="G3" s="4"/>
      <c r="H3" s="1" t="s">
        <v>3</v>
      </c>
      <c r="I3" s="4"/>
      <c r="J3" s="1" t="s">
        <v>4</v>
      </c>
      <c r="K3" s="3"/>
      <c r="L3" s="3"/>
      <c r="M3" s="1" t="s">
        <v>5</v>
      </c>
      <c r="N3" s="3"/>
      <c r="O3" s="3"/>
      <c r="P3" s="1" t="s">
        <v>6</v>
      </c>
      <c r="Q3" s="3"/>
      <c r="R3" s="3"/>
      <c r="S3" s="1" t="s">
        <v>7</v>
      </c>
      <c r="T3" s="3"/>
      <c r="U3" s="3"/>
      <c r="V3" s="3"/>
      <c r="W3" s="4"/>
      <c r="X3" s="79" t="s">
        <v>8</v>
      </c>
      <c r="Y3" s="79"/>
      <c r="Z3" s="79"/>
      <c r="AA3" s="79" t="s">
        <v>9</v>
      </c>
      <c r="AB3" s="79"/>
      <c r="AC3" s="4"/>
    </row>
    <row r="4" spans="1:29" s="16" customFormat="1" ht="13" x14ac:dyDescent="0.3">
      <c r="A4" s="5" t="s">
        <v>10</v>
      </c>
      <c r="B4" s="6" t="s">
        <v>11</v>
      </c>
      <c r="C4" s="7" t="s">
        <v>12</v>
      </c>
      <c r="D4" s="8" t="s">
        <v>13</v>
      </c>
      <c r="E4" s="9" t="s">
        <v>14</v>
      </c>
      <c r="F4" s="10" t="s">
        <v>15</v>
      </c>
      <c r="G4" s="11" t="s">
        <v>16</v>
      </c>
      <c r="H4" s="7" t="s">
        <v>17</v>
      </c>
      <c r="I4" s="12" t="s">
        <v>18</v>
      </c>
      <c r="J4" s="9" t="s">
        <v>19</v>
      </c>
      <c r="K4" s="7" t="s">
        <v>20</v>
      </c>
      <c r="L4" s="8" t="s">
        <v>21</v>
      </c>
      <c r="M4" s="9" t="s">
        <v>19</v>
      </c>
      <c r="N4" s="7" t="s">
        <v>20</v>
      </c>
      <c r="O4" s="8" t="s">
        <v>21</v>
      </c>
      <c r="P4" s="9" t="s">
        <v>19</v>
      </c>
      <c r="Q4" s="7" t="s">
        <v>20</v>
      </c>
      <c r="R4" s="8" t="s">
        <v>21</v>
      </c>
      <c r="S4" s="13" t="s">
        <v>21</v>
      </c>
      <c r="T4" s="13" t="s">
        <v>22</v>
      </c>
      <c r="U4" s="14" t="s">
        <v>23</v>
      </c>
      <c r="V4" s="13" t="s">
        <v>24</v>
      </c>
      <c r="W4" s="15" t="s">
        <v>25</v>
      </c>
      <c r="X4" s="13" t="s">
        <v>26</v>
      </c>
      <c r="Y4" s="13" t="s">
        <v>27</v>
      </c>
      <c r="Z4" s="13" t="s">
        <v>28</v>
      </c>
      <c r="AA4" s="14" t="s">
        <v>29</v>
      </c>
      <c r="AB4" s="13" t="s">
        <v>30</v>
      </c>
      <c r="AC4" s="15" t="s">
        <v>31</v>
      </c>
    </row>
    <row r="5" spans="1:29" x14ac:dyDescent="0.25">
      <c r="A5" s="17" t="s">
        <v>32</v>
      </c>
      <c r="B5" s="18" t="s">
        <v>33</v>
      </c>
      <c r="C5" s="19" t="s">
        <v>34</v>
      </c>
      <c r="D5" s="20">
        <v>22</v>
      </c>
      <c r="E5" s="18" t="s">
        <v>35</v>
      </c>
      <c r="F5" s="18" t="s">
        <v>36</v>
      </c>
      <c r="G5" s="21" t="s">
        <v>36</v>
      </c>
      <c r="H5" s="22" t="s">
        <v>37</v>
      </c>
      <c r="I5" s="22" t="s">
        <v>38</v>
      </c>
      <c r="J5" s="23" t="s">
        <v>39</v>
      </c>
      <c r="K5" s="20">
        <v>12</v>
      </c>
      <c r="L5" s="20">
        <v>50</v>
      </c>
      <c r="M5" s="23" t="s">
        <v>40</v>
      </c>
      <c r="N5" s="20">
        <v>4</v>
      </c>
      <c r="O5" s="20">
        <v>8</v>
      </c>
      <c r="P5" s="23" t="s">
        <v>40</v>
      </c>
      <c r="Q5" s="20">
        <v>14</v>
      </c>
      <c r="R5" s="20">
        <v>30</v>
      </c>
      <c r="S5" s="24">
        <v>20</v>
      </c>
      <c r="T5" s="25" t="s">
        <v>41</v>
      </c>
      <c r="U5" s="24" t="s">
        <v>42</v>
      </c>
      <c r="V5" t="s">
        <v>43</v>
      </c>
      <c r="W5" s="24">
        <v>0</v>
      </c>
      <c r="X5" s="26" t="s">
        <v>44</v>
      </c>
      <c r="Y5" s="26" t="s">
        <v>45</v>
      </c>
      <c r="Z5" s="27" t="s">
        <v>46</v>
      </c>
      <c r="AA5" s="26" t="s">
        <v>36</v>
      </c>
      <c r="AB5" s="28" t="s">
        <v>36</v>
      </c>
      <c r="AC5" s="26" t="s">
        <v>47</v>
      </c>
    </row>
    <row r="6" spans="1:29" x14ac:dyDescent="0.25">
      <c r="A6" s="17" t="s">
        <v>48</v>
      </c>
      <c r="B6" s="18" t="s">
        <v>49</v>
      </c>
      <c r="C6" s="19" t="s">
        <v>50</v>
      </c>
      <c r="D6" s="20">
        <v>23</v>
      </c>
      <c r="E6" s="22" t="s">
        <v>35</v>
      </c>
      <c r="F6" s="22" t="s">
        <v>51</v>
      </c>
      <c r="G6" s="21" t="s">
        <v>36</v>
      </c>
      <c r="H6" s="22" t="s">
        <v>37</v>
      </c>
      <c r="I6" s="22" t="s">
        <v>38</v>
      </c>
      <c r="J6" s="23" t="s">
        <v>52</v>
      </c>
      <c r="K6" s="20">
        <v>12</v>
      </c>
      <c r="L6" s="20">
        <v>80</v>
      </c>
      <c r="M6" s="29" t="s">
        <v>40</v>
      </c>
      <c r="N6" s="20">
        <v>8</v>
      </c>
      <c r="O6" s="20">
        <v>5</v>
      </c>
      <c r="P6" s="29" t="s">
        <v>40</v>
      </c>
      <c r="Q6" s="20">
        <v>10</v>
      </c>
      <c r="R6" s="20">
        <v>20</v>
      </c>
      <c r="S6" s="22">
        <v>40</v>
      </c>
      <c r="T6" t="s">
        <v>41</v>
      </c>
      <c r="U6" s="22" t="s">
        <v>42</v>
      </c>
      <c r="V6" s="17" t="s">
        <v>53</v>
      </c>
      <c r="W6" s="22">
        <v>8</v>
      </c>
      <c r="X6" s="22" t="s">
        <v>44</v>
      </c>
      <c r="Y6" s="22" t="s">
        <v>45</v>
      </c>
      <c r="Z6" s="22" t="s">
        <v>54</v>
      </c>
      <c r="AA6" s="18" t="s">
        <v>55</v>
      </c>
      <c r="AB6" s="22" t="s">
        <v>36</v>
      </c>
      <c r="AC6" s="22"/>
    </row>
    <row r="7" spans="1:29" x14ac:dyDescent="0.25">
      <c r="A7" s="17" t="s">
        <v>56</v>
      </c>
      <c r="B7" s="18" t="s">
        <v>57</v>
      </c>
      <c r="C7" s="19" t="s">
        <v>50</v>
      </c>
      <c r="D7" s="20">
        <v>23</v>
      </c>
      <c r="E7" s="22" t="s">
        <v>35</v>
      </c>
      <c r="F7" s="22" t="s">
        <v>36</v>
      </c>
      <c r="G7" s="21" t="s">
        <v>36</v>
      </c>
      <c r="H7" s="22" t="s">
        <v>37</v>
      </c>
      <c r="I7" s="22" t="s">
        <v>38</v>
      </c>
      <c r="J7" s="29" t="s">
        <v>52</v>
      </c>
      <c r="K7" s="20">
        <v>14</v>
      </c>
      <c r="L7" s="20">
        <v>30</v>
      </c>
      <c r="M7" s="29" t="s">
        <v>58</v>
      </c>
      <c r="N7" s="20"/>
      <c r="O7" s="20"/>
      <c r="P7" s="29" t="s">
        <v>40</v>
      </c>
      <c r="Q7" s="20">
        <v>10</v>
      </c>
      <c r="R7" s="20">
        <v>5</v>
      </c>
      <c r="S7" s="22">
        <v>25</v>
      </c>
      <c r="T7" t="s">
        <v>41</v>
      </c>
      <c r="U7" s="22" t="s">
        <v>42</v>
      </c>
      <c r="V7" s="22" t="s">
        <v>53</v>
      </c>
      <c r="W7" s="22">
        <v>4</v>
      </c>
      <c r="X7" s="22" t="s">
        <v>44</v>
      </c>
      <c r="Y7" s="22" t="s">
        <v>45</v>
      </c>
      <c r="Z7" s="29" t="s">
        <v>59</v>
      </c>
      <c r="AA7" s="18" t="s">
        <v>36</v>
      </c>
      <c r="AB7" s="17" t="s">
        <v>36</v>
      </c>
      <c r="AC7" s="22"/>
    </row>
    <row r="8" spans="1:29" x14ac:dyDescent="0.25">
      <c r="A8" s="17" t="s">
        <v>60</v>
      </c>
      <c r="B8" s="18" t="s">
        <v>61</v>
      </c>
      <c r="C8" s="19" t="s">
        <v>34</v>
      </c>
      <c r="D8" s="20">
        <v>25</v>
      </c>
      <c r="E8" s="22" t="s">
        <v>35</v>
      </c>
      <c r="F8" s="22" t="s">
        <v>36</v>
      </c>
      <c r="G8" s="21" t="s">
        <v>36</v>
      </c>
      <c r="H8" s="22" t="s">
        <v>62</v>
      </c>
      <c r="I8" s="22" t="s">
        <v>38</v>
      </c>
      <c r="J8" s="29" t="s">
        <v>52</v>
      </c>
      <c r="K8" s="20">
        <v>15</v>
      </c>
      <c r="L8" s="20">
        <v>50</v>
      </c>
      <c r="M8" s="29" t="s">
        <v>63</v>
      </c>
      <c r="N8" s="20">
        <v>5</v>
      </c>
      <c r="O8" s="20">
        <v>2</v>
      </c>
      <c r="P8" s="29" t="s">
        <v>63</v>
      </c>
      <c r="Q8" s="20">
        <v>10</v>
      </c>
      <c r="R8" s="20">
        <v>28</v>
      </c>
      <c r="S8" s="22">
        <v>60</v>
      </c>
      <c r="T8" t="s">
        <v>64</v>
      </c>
      <c r="U8" s="22" t="s">
        <v>65</v>
      </c>
      <c r="V8" s="17" t="s">
        <v>43</v>
      </c>
      <c r="W8" s="22">
        <v>0</v>
      </c>
      <c r="X8" s="22" t="s">
        <v>66</v>
      </c>
      <c r="Y8" s="22" t="s">
        <v>45</v>
      </c>
      <c r="Z8" s="22" t="s">
        <v>59</v>
      </c>
      <c r="AA8" s="18" t="s">
        <v>55</v>
      </c>
      <c r="AB8" s="22" t="s">
        <v>55</v>
      </c>
      <c r="AC8" s="22" t="s">
        <v>47</v>
      </c>
    </row>
    <row r="9" spans="1:29" x14ac:dyDescent="0.25">
      <c r="A9" s="30" t="s">
        <v>67</v>
      </c>
      <c r="B9" s="31" t="s">
        <v>68</v>
      </c>
      <c r="C9" s="32" t="s">
        <v>50</v>
      </c>
      <c r="D9" s="33">
        <v>22</v>
      </c>
      <c r="E9" s="34" t="s">
        <v>35</v>
      </c>
      <c r="F9" s="34" t="s">
        <v>51</v>
      </c>
      <c r="G9" s="35" t="s">
        <v>36</v>
      </c>
      <c r="H9" s="34" t="s">
        <v>37</v>
      </c>
      <c r="I9" s="34" t="s">
        <v>69</v>
      </c>
      <c r="J9" s="36" t="s">
        <v>39</v>
      </c>
      <c r="K9" s="37">
        <v>13</v>
      </c>
      <c r="L9" s="37">
        <v>40</v>
      </c>
      <c r="M9" s="36" t="s">
        <v>63</v>
      </c>
      <c r="N9" s="37">
        <v>2</v>
      </c>
      <c r="O9" s="37">
        <v>6</v>
      </c>
      <c r="P9" s="36" t="s">
        <v>63</v>
      </c>
      <c r="Q9" s="37">
        <v>10</v>
      </c>
      <c r="R9" s="37">
        <v>16</v>
      </c>
      <c r="S9" s="34">
        <v>40</v>
      </c>
      <c r="T9" s="38" t="s">
        <v>41</v>
      </c>
      <c r="U9" s="34" t="s">
        <v>70</v>
      </c>
      <c r="V9" s="38" t="s">
        <v>43</v>
      </c>
      <c r="W9" s="34">
        <v>0</v>
      </c>
      <c r="X9" s="34" t="s">
        <v>44</v>
      </c>
      <c r="Y9" s="34" t="s">
        <v>71</v>
      </c>
      <c r="Z9" s="36" t="s">
        <v>46</v>
      </c>
      <c r="AA9" s="31" t="s">
        <v>36</v>
      </c>
      <c r="AB9" s="30" t="s">
        <v>36</v>
      </c>
      <c r="AC9" s="34"/>
    </row>
    <row r="10" spans="1:29" x14ac:dyDescent="0.25">
      <c r="K10" s="39"/>
      <c r="L10" s="39"/>
      <c r="N10" s="39"/>
      <c r="O10" s="39"/>
      <c r="Q10" s="39"/>
      <c r="R10" s="39"/>
    </row>
    <row r="11" spans="1:29" ht="13" x14ac:dyDescent="0.3">
      <c r="A11" s="40"/>
      <c r="B11" s="41" t="s">
        <v>72</v>
      </c>
      <c r="C11" s="42"/>
      <c r="D11" s="43">
        <f>AVERAGE(D5:D9)</f>
        <v>23</v>
      </c>
      <c r="E11" s="44"/>
      <c r="F11" s="44"/>
      <c r="G11" s="44"/>
      <c r="H11" s="44"/>
      <c r="I11" s="44"/>
      <c r="J11" s="45" t="s">
        <v>73</v>
      </c>
      <c r="K11" s="46">
        <f>AVERAGE(K5:K9)</f>
        <v>13.2</v>
      </c>
      <c r="L11" s="46">
        <f>AVERAGE(L5:L9)</f>
        <v>50</v>
      </c>
      <c r="M11" s="45" t="s">
        <v>74</v>
      </c>
      <c r="N11" s="46">
        <f>AVERAGE(N5:N9)</f>
        <v>4.75</v>
      </c>
      <c r="O11" s="46">
        <f>AVERAGE(O5:O9)</f>
        <v>5.25</v>
      </c>
      <c r="P11" s="45" t="s">
        <v>75</v>
      </c>
      <c r="Q11" s="46">
        <f>AVERAGE(Q5:Q9)</f>
        <v>10.8</v>
      </c>
      <c r="R11" s="46">
        <f>AVERAGE(R5:R9)</f>
        <v>19.8</v>
      </c>
      <c r="S11" s="46">
        <f>AVERAGE(S5:S9)</f>
        <v>37</v>
      </c>
      <c r="T11" s="44"/>
      <c r="U11" s="44"/>
      <c r="V11" s="45" t="s">
        <v>76</v>
      </c>
      <c r="W11" s="46">
        <f>AVERAGE(W5:W9)</f>
        <v>2.4</v>
      </c>
    </row>
    <row r="12" spans="1:29" ht="13" x14ac:dyDescent="0.3">
      <c r="A12" s="40"/>
      <c r="B12" s="41" t="s">
        <v>77</v>
      </c>
      <c r="C12" s="42"/>
      <c r="D12" s="47">
        <f>MEDIAN(D5:D9)</f>
        <v>23</v>
      </c>
      <c r="J12" t="s">
        <v>78</v>
      </c>
      <c r="K12" s="47">
        <f>MEDIAN(K5:K9)</f>
        <v>13</v>
      </c>
      <c r="L12" s="47">
        <f>MEDIAN(L5:L9)</f>
        <v>50</v>
      </c>
      <c r="M12" t="s">
        <v>79</v>
      </c>
      <c r="N12" s="47">
        <f>MEDIAN(N5:N9)</f>
        <v>4.5</v>
      </c>
      <c r="O12" s="47">
        <f>MEDIAN(O5:O9)</f>
        <v>5.5</v>
      </c>
      <c r="P12" t="s">
        <v>74</v>
      </c>
      <c r="Q12" s="47">
        <f>MEDIAN(Q5:Q9)</f>
        <v>10</v>
      </c>
      <c r="R12" s="47">
        <f>MEDIAN(R5:R9)</f>
        <v>20</v>
      </c>
      <c r="S12" s="47">
        <f>MEDIAN(S5:S9)</f>
        <v>40</v>
      </c>
      <c r="V12" s="45" t="s">
        <v>80</v>
      </c>
      <c r="W12" s="47">
        <f>MEDIAN(W5:W9)</f>
        <v>0</v>
      </c>
    </row>
    <row r="13" spans="1:29" x14ac:dyDescent="0.25">
      <c r="J13" t="s">
        <v>81</v>
      </c>
      <c r="M13" t="s">
        <v>82</v>
      </c>
      <c r="V13" s="45" t="s">
        <v>83</v>
      </c>
    </row>
  </sheetData>
  <mergeCells count="2">
    <mergeCell ref="X3:Z3"/>
    <mergeCell ref="AA3:AB3"/>
  </mergeCells>
  <pageMargins left="0.75" right="0.75" top="1" bottom="1" header="0.51180555555555496" footer="0.51180555555555496"/>
  <pageSetup paperSize="9" firstPageNumber="0"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11"/>
  <sheetViews>
    <sheetView zoomScaleNormal="100" workbookViewId="0">
      <selection activeCell="G25" sqref="G25"/>
    </sheetView>
  </sheetViews>
  <sheetFormatPr baseColWidth="10" defaultColWidth="11.453125" defaultRowHeight="12.5" x14ac:dyDescent="0.25"/>
  <cols>
    <col min="1" max="1" width="9.6328125" customWidth="1"/>
    <col min="2" max="2" width="12.08984375" style="48" customWidth="1"/>
    <col min="3" max="3" width="19.81640625" customWidth="1"/>
    <col min="4" max="4" width="15.81640625" customWidth="1"/>
    <col min="5" max="5" width="11.81640625" customWidth="1"/>
    <col min="6" max="6" width="10.81640625" customWidth="1"/>
    <col min="7" max="7" width="12.7265625" customWidth="1"/>
  </cols>
  <sheetData>
    <row r="1" spans="1:7" ht="13" x14ac:dyDescent="0.3">
      <c r="A1" s="2" t="s">
        <v>84</v>
      </c>
    </row>
    <row r="3" spans="1:7" ht="13" x14ac:dyDescent="0.3">
      <c r="C3" s="49" t="s">
        <v>85</v>
      </c>
      <c r="D3" s="50"/>
      <c r="E3" s="51"/>
      <c r="F3" s="52"/>
      <c r="G3" s="52"/>
    </row>
    <row r="4" spans="1:7" ht="13" x14ac:dyDescent="0.3">
      <c r="A4" s="5" t="s">
        <v>10</v>
      </c>
      <c r="B4" s="6" t="s">
        <v>11</v>
      </c>
      <c r="C4" s="52" t="s">
        <v>86</v>
      </c>
      <c r="D4" s="52" t="s">
        <v>197</v>
      </c>
      <c r="E4" s="52" t="s">
        <v>198</v>
      </c>
      <c r="F4" s="52" t="s">
        <v>199</v>
      </c>
      <c r="G4" s="52" t="s">
        <v>200</v>
      </c>
    </row>
    <row r="5" spans="1:7" x14ac:dyDescent="0.25">
      <c r="A5" s="17" t="s">
        <v>32</v>
      </c>
      <c r="B5" s="18" t="s">
        <v>33</v>
      </c>
      <c r="C5" s="53">
        <v>1</v>
      </c>
      <c r="D5" s="53">
        <v>1</v>
      </c>
      <c r="E5" s="53">
        <v>1</v>
      </c>
      <c r="F5" s="53">
        <v>1</v>
      </c>
      <c r="G5" s="53">
        <v>1</v>
      </c>
    </row>
    <row r="6" spans="1:7" x14ac:dyDescent="0.25">
      <c r="A6" s="17" t="s">
        <v>48</v>
      </c>
      <c r="B6" s="18" t="s">
        <v>49</v>
      </c>
      <c r="C6" s="53">
        <v>1</v>
      </c>
      <c r="D6" s="53">
        <v>1</v>
      </c>
      <c r="E6" s="53">
        <v>1</v>
      </c>
      <c r="F6" s="53">
        <v>1</v>
      </c>
      <c r="G6" s="53">
        <v>1</v>
      </c>
    </row>
    <row r="7" spans="1:7" x14ac:dyDescent="0.25">
      <c r="A7" s="17" t="s">
        <v>56</v>
      </c>
      <c r="B7" s="18" t="s">
        <v>57</v>
      </c>
      <c r="C7" s="53">
        <v>1</v>
      </c>
      <c r="D7" s="53">
        <v>1</v>
      </c>
      <c r="E7" s="53">
        <v>1</v>
      </c>
      <c r="F7" s="53">
        <v>1</v>
      </c>
      <c r="G7" s="53">
        <v>1</v>
      </c>
    </row>
    <row r="8" spans="1:7" x14ac:dyDescent="0.25">
      <c r="A8" s="17" t="s">
        <v>60</v>
      </c>
      <c r="B8" s="18" t="s">
        <v>61</v>
      </c>
      <c r="C8" s="53">
        <v>1</v>
      </c>
      <c r="D8" s="53">
        <v>1</v>
      </c>
      <c r="E8" s="53">
        <v>1</v>
      </c>
      <c r="F8" s="53">
        <v>1</v>
      </c>
      <c r="G8" s="53">
        <v>1</v>
      </c>
    </row>
    <row r="9" spans="1:7" x14ac:dyDescent="0.25">
      <c r="A9" s="30" t="s">
        <v>67</v>
      </c>
      <c r="B9" s="31" t="s">
        <v>68</v>
      </c>
      <c r="C9" s="53">
        <v>1</v>
      </c>
      <c r="D9" s="53">
        <v>1</v>
      </c>
      <c r="E9" s="53">
        <v>1</v>
      </c>
      <c r="F9" s="53">
        <v>1</v>
      </c>
      <c r="G9" s="53">
        <v>1</v>
      </c>
    </row>
    <row r="10" spans="1:7" ht="13" x14ac:dyDescent="0.3">
      <c r="A10" s="40"/>
      <c r="B10" s="40" t="s">
        <v>87</v>
      </c>
      <c r="C10" s="54">
        <f>SUM(C5:C9)</f>
        <v>5</v>
      </c>
      <c r="D10" s="54">
        <f>SUM(D5:D9)</f>
        <v>5</v>
      </c>
      <c r="E10" s="54">
        <f>SUM(E5:E9)</f>
        <v>5</v>
      </c>
      <c r="F10" s="54">
        <f>SUM(F5:F9)</f>
        <v>5</v>
      </c>
      <c r="G10" s="54">
        <f>SUM(G5:G9)</f>
        <v>5</v>
      </c>
    </row>
    <row r="11" spans="1:7" ht="13" x14ac:dyDescent="0.3">
      <c r="A11" s="40"/>
      <c r="B11" s="40" t="s">
        <v>88</v>
      </c>
      <c r="C11" s="55">
        <f>SUM(C5:C9)/COUNT(C5:C9)</f>
        <v>1</v>
      </c>
      <c r="D11" s="55">
        <f>SUM(D5:D9)/COUNT(D5:D9)</f>
        <v>1</v>
      </c>
      <c r="E11" s="55">
        <f>SUM(E5:E9)/COUNT(E5:E9)</f>
        <v>1</v>
      </c>
      <c r="F11" s="55">
        <f>SUM(F5:F9)/COUNT(F5:F9)</f>
        <v>1</v>
      </c>
      <c r="G11" s="55">
        <f>SUM(G5:G9)/COUNT(G5:G9)</f>
        <v>1</v>
      </c>
    </row>
  </sheetData>
  <pageMargins left="0.75" right="0.75" top="1" bottom="1" header="0.51180555555555496" footer="0.51180555555555496"/>
  <pageSetup paperSize="9" firstPageNumber="0"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22"/>
  <sheetViews>
    <sheetView topLeftCell="A11" zoomScaleNormal="100" workbookViewId="0">
      <selection activeCell="C25" sqref="C25"/>
    </sheetView>
  </sheetViews>
  <sheetFormatPr baseColWidth="10" defaultColWidth="8.81640625" defaultRowHeight="12.5" x14ac:dyDescent="0.25"/>
  <cols>
    <col min="1" max="1" width="4" customWidth="1"/>
    <col min="2" max="2" width="36.08984375" customWidth="1"/>
    <col min="3" max="3" width="35.08984375" customWidth="1"/>
    <col min="4" max="4" width="26.81640625" customWidth="1"/>
    <col min="5" max="5" width="25.81640625" customWidth="1"/>
    <col min="6" max="6" width="52.36328125" customWidth="1"/>
    <col min="7" max="10" width="4.6328125" style="56" customWidth="1"/>
    <col min="11" max="11" width="6.08984375" style="56" customWidth="1"/>
  </cols>
  <sheetData>
    <row r="1" spans="1:11" ht="13" x14ac:dyDescent="0.3">
      <c r="A1" s="2" t="s">
        <v>89</v>
      </c>
    </row>
    <row r="3" spans="1:11" ht="13" x14ac:dyDescent="0.3">
      <c r="G3" s="57" t="s">
        <v>90</v>
      </c>
    </row>
    <row r="4" spans="1:11" s="61" customFormat="1" ht="13" x14ac:dyDescent="0.3">
      <c r="A4" s="58" t="s">
        <v>91</v>
      </c>
      <c r="B4" s="58" t="s">
        <v>92</v>
      </c>
      <c r="C4" s="58" t="s">
        <v>93</v>
      </c>
      <c r="D4" s="58" t="s">
        <v>94</v>
      </c>
      <c r="E4" s="58" t="s">
        <v>95</v>
      </c>
      <c r="F4" s="58" t="s">
        <v>96</v>
      </c>
      <c r="G4" s="59" t="s">
        <v>97</v>
      </c>
      <c r="H4" s="59" t="s">
        <v>98</v>
      </c>
      <c r="I4" s="59" t="s">
        <v>99</v>
      </c>
      <c r="J4" s="59" t="s">
        <v>100</v>
      </c>
      <c r="K4" s="60" t="s">
        <v>72</v>
      </c>
    </row>
    <row r="5" spans="1:11" ht="50" x14ac:dyDescent="0.25">
      <c r="A5" s="63">
        <v>1</v>
      </c>
      <c r="B5" s="76" t="s">
        <v>132</v>
      </c>
      <c r="C5" s="76" t="s">
        <v>133</v>
      </c>
      <c r="D5" s="76" t="s">
        <v>212</v>
      </c>
      <c r="E5" s="76" t="s">
        <v>134</v>
      </c>
      <c r="F5" s="76" t="s">
        <v>135</v>
      </c>
      <c r="G5" s="56">
        <v>4</v>
      </c>
      <c r="H5" s="56">
        <v>4</v>
      </c>
      <c r="I5" s="56">
        <v>3</v>
      </c>
      <c r="J5" s="56">
        <v>4</v>
      </c>
      <c r="K5" s="62">
        <f t="shared" ref="K5:K21" si="0">AVERAGE(G5:J5)</f>
        <v>3.75</v>
      </c>
    </row>
    <row r="6" spans="1:11" ht="25" x14ac:dyDescent="0.25">
      <c r="A6">
        <v>2</v>
      </c>
      <c r="B6" s="75" t="s">
        <v>139</v>
      </c>
      <c r="C6" s="75" t="s">
        <v>140</v>
      </c>
      <c r="D6" s="76" t="s">
        <v>213</v>
      </c>
      <c r="E6" s="75" t="s">
        <v>141</v>
      </c>
      <c r="F6" s="75" t="s">
        <v>142</v>
      </c>
      <c r="G6" s="56">
        <v>4</v>
      </c>
      <c r="H6" s="56">
        <v>4</v>
      </c>
      <c r="I6" s="56">
        <v>3</v>
      </c>
      <c r="J6" s="56">
        <v>4</v>
      </c>
      <c r="K6" s="62">
        <f t="shared" si="0"/>
        <v>3.75</v>
      </c>
    </row>
    <row r="7" spans="1:11" ht="75" x14ac:dyDescent="0.25">
      <c r="A7">
        <v>3</v>
      </c>
      <c r="B7" s="75" t="s">
        <v>136</v>
      </c>
      <c r="C7" s="75" t="s">
        <v>137</v>
      </c>
      <c r="D7" s="76" t="s">
        <v>214</v>
      </c>
      <c r="E7" s="76" t="s">
        <v>202</v>
      </c>
      <c r="F7" s="78" t="s">
        <v>138</v>
      </c>
      <c r="G7" s="56">
        <v>3</v>
      </c>
      <c r="H7" s="56">
        <v>4</v>
      </c>
      <c r="I7" s="56">
        <v>3</v>
      </c>
      <c r="J7" s="56">
        <v>3</v>
      </c>
      <c r="K7" s="62">
        <f t="shared" si="0"/>
        <v>3.25</v>
      </c>
    </row>
    <row r="8" spans="1:11" ht="25" x14ac:dyDescent="0.25">
      <c r="A8">
        <v>4</v>
      </c>
      <c r="B8" s="75" t="s">
        <v>105</v>
      </c>
      <c r="C8" s="75" t="s">
        <v>106</v>
      </c>
      <c r="D8" s="77" t="s">
        <v>215</v>
      </c>
      <c r="E8" s="75" t="s">
        <v>107</v>
      </c>
      <c r="F8" s="76" t="s">
        <v>108</v>
      </c>
      <c r="G8" s="56">
        <v>3</v>
      </c>
      <c r="H8" s="56">
        <v>3</v>
      </c>
      <c r="I8" s="56">
        <v>3</v>
      </c>
      <c r="J8" s="56">
        <v>3</v>
      </c>
      <c r="K8" s="62">
        <f t="shared" si="0"/>
        <v>3</v>
      </c>
    </row>
    <row r="9" spans="1:11" ht="25" x14ac:dyDescent="0.25">
      <c r="A9">
        <v>5</v>
      </c>
      <c r="B9" s="75" t="s">
        <v>101</v>
      </c>
      <c r="C9" s="75" t="s">
        <v>102</v>
      </c>
      <c r="D9" s="77" t="s">
        <v>216</v>
      </c>
      <c r="E9" s="75" t="s">
        <v>103</v>
      </c>
      <c r="F9" s="76" t="s">
        <v>104</v>
      </c>
      <c r="G9" s="56">
        <v>2</v>
      </c>
      <c r="H9" s="56">
        <v>3</v>
      </c>
      <c r="I9" s="56">
        <v>3</v>
      </c>
      <c r="J9" s="56">
        <v>3</v>
      </c>
      <c r="K9" s="62">
        <f t="shared" si="0"/>
        <v>2.75</v>
      </c>
    </row>
    <row r="10" spans="1:11" ht="25" x14ac:dyDescent="0.25">
      <c r="A10">
        <v>6</v>
      </c>
      <c r="B10" s="75" t="s">
        <v>124</v>
      </c>
      <c r="C10" s="75" t="s">
        <v>125</v>
      </c>
      <c r="D10" s="77" t="s">
        <v>217</v>
      </c>
      <c r="E10" s="75" t="s">
        <v>126</v>
      </c>
      <c r="F10" s="75" t="s">
        <v>127</v>
      </c>
      <c r="G10" s="56">
        <v>3</v>
      </c>
      <c r="H10" s="56">
        <v>3</v>
      </c>
      <c r="I10" s="56">
        <v>3</v>
      </c>
      <c r="J10" s="56">
        <v>2</v>
      </c>
      <c r="K10" s="62">
        <f t="shared" si="0"/>
        <v>2.75</v>
      </c>
    </row>
    <row r="11" spans="1:11" ht="62.5" x14ac:dyDescent="0.25">
      <c r="A11" s="63">
        <v>7</v>
      </c>
      <c r="B11" s="76" t="s">
        <v>128</v>
      </c>
      <c r="C11" s="76" t="s">
        <v>129</v>
      </c>
      <c r="D11" s="76" t="s">
        <v>218</v>
      </c>
      <c r="E11" s="76" t="s">
        <v>130</v>
      </c>
      <c r="F11" s="76" t="s">
        <v>131</v>
      </c>
      <c r="G11" s="56">
        <v>3</v>
      </c>
      <c r="H11" s="56">
        <v>3</v>
      </c>
      <c r="I11" s="56">
        <v>2</v>
      </c>
      <c r="J11" s="56">
        <v>3</v>
      </c>
      <c r="K11" s="62">
        <f t="shared" si="0"/>
        <v>2.75</v>
      </c>
    </row>
    <row r="12" spans="1:11" ht="37.5" x14ac:dyDescent="0.25">
      <c r="A12">
        <v>8</v>
      </c>
      <c r="B12" s="75" t="s">
        <v>178</v>
      </c>
      <c r="C12" s="75" t="s">
        <v>179</v>
      </c>
      <c r="D12" s="77" t="s">
        <v>220</v>
      </c>
      <c r="E12" s="75" t="s">
        <v>180</v>
      </c>
      <c r="F12" s="77" t="s">
        <v>181</v>
      </c>
      <c r="G12" s="56">
        <v>3</v>
      </c>
      <c r="H12" s="56">
        <v>3</v>
      </c>
      <c r="I12" s="56">
        <v>2</v>
      </c>
      <c r="J12" s="56">
        <v>3</v>
      </c>
      <c r="K12" s="62">
        <f t="shared" si="0"/>
        <v>2.75</v>
      </c>
    </row>
    <row r="13" spans="1:11" ht="25" x14ac:dyDescent="0.25">
      <c r="A13">
        <v>9</v>
      </c>
      <c r="B13" s="75" t="s">
        <v>109</v>
      </c>
      <c r="C13" s="75" t="s">
        <v>110</v>
      </c>
      <c r="D13" s="77" t="s">
        <v>219</v>
      </c>
      <c r="E13" s="75" t="s">
        <v>111</v>
      </c>
      <c r="F13" s="75" t="s">
        <v>112</v>
      </c>
      <c r="G13" s="56">
        <v>2</v>
      </c>
      <c r="H13" s="56">
        <v>2</v>
      </c>
      <c r="I13" s="56">
        <v>3</v>
      </c>
      <c r="J13" s="56">
        <v>3</v>
      </c>
      <c r="K13" s="62">
        <f t="shared" si="0"/>
        <v>2.5</v>
      </c>
    </row>
    <row r="14" spans="1:11" ht="25" x14ac:dyDescent="0.25">
      <c r="A14">
        <v>10</v>
      </c>
      <c r="B14" s="75" t="s">
        <v>113</v>
      </c>
      <c r="C14" s="75" t="s">
        <v>114</v>
      </c>
      <c r="D14" s="77" t="s">
        <v>221</v>
      </c>
      <c r="E14" s="75" t="s">
        <v>115</v>
      </c>
      <c r="F14" s="78" t="s">
        <v>116</v>
      </c>
      <c r="G14" s="56">
        <v>2</v>
      </c>
      <c r="H14" s="56">
        <v>1</v>
      </c>
      <c r="I14" s="56">
        <v>3</v>
      </c>
      <c r="J14" s="56">
        <v>4</v>
      </c>
      <c r="K14" s="62">
        <f t="shared" si="0"/>
        <v>2.5</v>
      </c>
    </row>
    <row r="15" spans="1:11" ht="50" x14ac:dyDescent="0.25">
      <c r="A15">
        <v>11</v>
      </c>
      <c r="B15" s="75" t="s">
        <v>121</v>
      </c>
      <c r="C15" s="75" t="s">
        <v>122</v>
      </c>
      <c r="D15" s="77" t="s">
        <v>222</v>
      </c>
      <c r="E15" s="75" t="s">
        <v>123</v>
      </c>
      <c r="F15" s="76" t="s">
        <v>104</v>
      </c>
      <c r="G15" s="56">
        <v>3</v>
      </c>
      <c r="H15" s="56">
        <v>2</v>
      </c>
      <c r="I15" s="56">
        <v>3</v>
      </c>
      <c r="J15" s="56">
        <v>2</v>
      </c>
      <c r="K15" s="62">
        <f t="shared" si="0"/>
        <v>2.5</v>
      </c>
    </row>
    <row r="16" spans="1:11" ht="37.5" x14ac:dyDescent="0.25">
      <c r="A16">
        <v>12</v>
      </c>
      <c r="B16" s="75" t="s">
        <v>168</v>
      </c>
      <c r="C16" s="75" t="s">
        <v>167</v>
      </c>
      <c r="D16" s="77" t="s">
        <v>223</v>
      </c>
      <c r="E16" s="75" t="s">
        <v>166</v>
      </c>
      <c r="F16" s="75" t="s">
        <v>169</v>
      </c>
      <c r="G16" s="56">
        <v>3</v>
      </c>
      <c r="H16" s="56">
        <v>2</v>
      </c>
      <c r="I16" s="56">
        <v>2</v>
      </c>
      <c r="J16" s="56">
        <v>2</v>
      </c>
      <c r="K16" s="62">
        <f t="shared" si="0"/>
        <v>2.25</v>
      </c>
    </row>
    <row r="17" spans="1:11" ht="50" x14ac:dyDescent="0.25">
      <c r="A17">
        <v>13</v>
      </c>
      <c r="B17" s="75" t="s">
        <v>185</v>
      </c>
      <c r="C17" s="75" t="s">
        <v>186</v>
      </c>
      <c r="D17" s="77" t="s">
        <v>224</v>
      </c>
      <c r="E17" s="75" t="s">
        <v>187</v>
      </c>
      <c r="F17" s="77" t="s">
        <v>188</v>
      </c>
      <c r="G17" s="56">
        <v>2</v>
      </c>
      <c r="H17" s="56">
        <v>2</v>
      </c>
      <c r="I17" s="56">
        <v>1</v>
      </c>
      <c r="J17" s="56">
        <v>4</v>
      </c>
      <c r="K17" s="62">
        <f t="shared" si="0"/>
        <v>2.25</v>
      </c>
    </row>
    <row r="18" spans="1:11" ht="37.5" x14ac:dyDescent="0.25">
      <c r="A18">
        <v>14</v>
      </c>
      <c r="B18" s="75" t="s">
        <v>189</v>
      </c>
      <c r="C18" s="75" t="s">
        <v>190</v>
      </c>
      <c r="D18" s="77" t="s">
        <v>225</v>
      </c>
      <c r="E18" s="75" t="s">
        <v>191</v>
      </c>
      <c r="F18" s="77" t="s">
        <v>192</v>
      </c>
      <c r="G18" s="56">
        <v>2</v>
      </c>
      <c r="H18" s="56">
        <v>3</v>
      </c>
      <c r="I18" s="56">
        <v>1</v>
      </c>
      <c r="J18" s="56">
        <v>3</v>
      </c>
      <c r="K18" s="62">
        <f t="shared" si="0"/>
        <v>2.25</v>
      </c>
    </row>
    <row r="19" spans="1:11" ht="50" x14ac:dyDescent="0.25">
      <c r="A19">
        <v>15</v>
      </c>
      <c r="B19" s="75" t="s">
        <v>193</v>
      </c>
      <c r="C19" s="75" t="s">
        <v>194</v>
      </c>
      <c r="D19" s="77" t="s">
        <v>226</v>
      </c>
      <c r="E19" s="75" t="s">
        <v>195</v>
      </c>
      <c r="F19" s="77" t="s">
        <v>192</v>
      </c>
      <c r="G19" s="56">
        <v>2</v>
      </c>
      <c r="H19" s="56">
        <v>2</v>
      </c>
      <c r="I19" s="56">
        <v>2</v>
      </c>
      <c r="J19" s="56">
        <v>2</v>
      </c>
      <c r="K19" s="62">
        <f t="shared" si="0"/>
        <v>2</v>
      </c>
    </row>
    <row r="20" spans="1:11" ht="50" x14ac:dyDescent="0.25">
      <c r="A20">
        <v>16</v>
      </c>
      <c r="B20" s="75" t="s">
        <v>117</v>
      </c>
      <c r="C20" s="75" t="s">
        <v>118</v>
      </c>
      <c r="D20" s="77" t="s">
        <v>227</v>
      </c>
      <c r="E20" s="75" t="s">
        <v>119</v>
      </c>
      <c r="F20" s="76" t="s">
        <v>120</v>
      </c>
      <c r="G20" s="56">
        <v>1</v>
      </c>
      <c r="H20" s="56">
        <v>2</v>
      </c>
      <c r="I20" s="56">
        <v>2</v>
      </c>
      <c r="J20" s="56">
        <v>2</v>
      </c>
      <c r="K20" s="62">
        <f t="shared" si="0"/>
        <v>1.75</v>
      </c>
    </row>
    <row r="21" spans="1:11" ht="25" x14ac:dyDescent="0.25">
      <c r="A21">
        <v>17</v>
      </c>
      <c r="B21" s="75" t="s">
        <v>182</v>
      </c>
      <c r="C21" s="75" t="s">
        <v>229</v>
      </c>
      <c r="D21" s="77" t="s">
        <v>228</v>
      </c>
      <c r="E21" s="75" t="s">
        <v>183</v>
      </c>
      <c r="F21" s="77" t="s">
        <v>184</v>
      </c>
      <c r="G21" s="56">
        <v>1</v>
      </c>
      <c r="H21" s="56">
        <v>1</v>
      </c>
      <c r="I21" s="56">
        <v>1</v>
      </c>
      <c r="J21" s="56">
        <v>1</v>
      </c>
      <c r="K21" s="62">
        <f t="shared" si="0"/>
        <v>1</v>
      </c>
    </row>
    <row r="22" spans="1:11" x14ac:dyDescent="0.25">
      <c r="B22" s="75"/>
      <c r="F22" s="74"/>
    </row>
  </sheetData>
  <sortState xmlns:xlrd2="http://schemas.microsoft.com/office/spreadsheetml/2017/richdata2" ref="A5:K21">
    <sortCondition descending="1" ref="K5:K21"/>
  </sortState>
  <pageMargins left="0.7" right="0.7" top="0.75" bottom="0.75" header="0.51180555555555496" footer="0.51180555555555496"/>
  <pageSetup paperSize="9" firstPageNumber="0"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14"/>
  <sheetViews>
    <sheetView tabSelected="1" zoomScale="115" zoomScaleNormal="115" workbookViewId="0">
      <selection activeCell="D19" sqref="D19"/>
    </sheetView>
  </sheetViews>
  <sheetFormatPr baseColWidth="10" defaultColWidth="8.81640625" defaultRowHeight="12.5" x14ac:dyDescent="0.25"/>
  <cols>
    <col min="1" max="1" width="4" customWidth="1"/>
    <col min="2" max="2" width="36" customWidth="1"/>
    <col min="3" max="3" width="39.26953125" customWidth="1"/>
    <col min="4" max="4" width="27.08984375" customWidth="1"/>
    <col min="5" max="5" width="26.08984375" customWidth="1"/>
    <col min="6" max="6" width="31.26953125" customWidth="1"/>
    <col min="7" max="10" width="4.6328125" style="56" customWidth="1"/>
    <col min="11" max="11" width="5.81640625" style="56" customWidth="1"/>
  </cols>
  <sheetData>
    <row r="1" spans="1:11" ht="13" x14ac:dyDescent="0.3">
      <c r="A1" s="2" t="s">
        <v>143</v>
      </c>
    </row>
    <row r="3" spans="1:11" ht="13" x14ac:dyDescent="0.3">
      <c r="G3" s="57" t="s">
        <v>144</v>
      </c>
    </row>
    <row r="4" spans="1:11" s="61" customFormat="1" ht="13" x14ac:dyDescent="0.3">
      <c r="A4" s="58" t="s">
        <v>91</v>
      </c>
      <c r="B4" s="58" t="s">
        <v>92</v>
      </c>
      <c r="C4" s="58" t="s">
        <v>93</v>
      </c>
      <c r="D4" s="58" t="s">
        <v>94</v>
      </c>
      <c r="E4" s="58" t="s">
        <v>95</v>
      </c>
      <c r="F4" s="58" t="s">
        <v>96</v>
      </c>
      <c r="G4" s="59" t="s">
        <v>97</v>
      </c>
      <c r="H4" s="59" t="s">
        <v>98</v>
      </c>
      <c r="I4" s="59" t="s">
        <v>99</v>
      </c>
      <c r="J4" s="59" t="s">
        <v>100</v>
      </c>
      <c r="K4" s="60" t="s">
        <v>72</v>
      </c>
    </row>
    <row r="5" spans="1:11" x14ac:dyDescent="0.25">
      <c r="A5">
        <v>1</v>
      </c>
      <c r="B5" t="s">
        <v>145</v>
      </c>
      <c r="C5" s="75" t="s">
        <v>146</v>
      </c>
      <c r="D5" s="75" t="s">
        <v>230</v>
      </c>
      <c r="E5" s="25" t="s">
        <v>147</v>
      </c>
      <c r="F5" s="76" t="s">
        <v>108</v>
      </c>
      <c r="G5" s="56">
        <v>2</v>
      </c>
      <c r="H5" s="56">
        <v>4</v>
      </c>
      <c r="I5" s="56">
        <v>3</v>
      </c>
      <c r="J5" s="56">
        <v>4</v>
      </c>
      <c r="K5" s="62">
        <f>AVERAGE(G5:J5)</f>
        <v>3.25</v>
      </c>
    </row>
    <row r="6" spans="1:11" ht="50" x14ac:dyDescent="0.25">
      <c r="A6">
        <v>2</v>
      </c>
      <c r="B6" t="s">
        <v>173</v>
      </c>
      <c r="C6" s="75" t="s">
        <v>196</v>
      </c>
      <c r="D6" s="77" t="s">
        <v>210</v>
      </c>
      <c r="E6" s="74" t="s">
        <v>211</v>
      </c>
      <c r="F6" s="76" t="s">
        <v>201</v>
      </c>
      <c r="G6" s="56">
        <v>3</v>
      </c>
      <c r="H6" s="56">
        <v>4</v>
      </c>
      <c r="I6" s="56">
        <v>3</v>
      </c>
      <c r="J6" s="56">
        <v>3</v>
      </c>
      <c r="K6" s="62">
        <f>AVERAGE(G6:J6)</f>
        <v>3.25</v>
      </c>
    </row>
    <row r="7" spans="1:11" ht="25" x14ac:dyDescent="0.25">
      <c r="A7">
        <v>3</v>
      </c>
      <c r="B7" t="s">
        <v>176</v>
      </c>
      <c r="C7" s="75" t="s">
        <v>175</v>
      </c>
      <c r="D7" s="77" t="s">
        <v>207</v>
      </c>
      <c r="E7" t="s">
        <v>174</v>
      </c>
      <c r="F7" s="76" t="s">
        <v>177</v>
      </c>
      <c r="G7" s="56">
        <v>3</v>
      </c>
      <c r="H7" s="56">
        <v>3</v>
      </c>
      <c r="I7" s="56">
        <v>2</v>
      </c>
      <c r="J7" s="56">
        <v>3</v>
      </c>
      <c r="K7" s="62">
        <f>AVERAGE(G7:J7)</f>
        <v>2.75</v>
      </c>
    </row>
    <row r="8" spans="1:11" ht="37.5" x14ac:dyDescent="0.25">
      <c r="A8">
        <v>4</v>
      </c>
      <c r="B8" s="74" t="s">
        <v>204</v>
      </c>
      <c r="C8" s="77" t="s">
        <v>205</v>
      </c>
      <c r="D8" s="77" t="s">
        <v>208</v>
      </c>
      <c r="E8" s="74" t="s">
        <v>203</v>
      </c>
      <c r="F8" s="77" t="s">
        <v>206</v>
      </c>
      <c r="G8" s="56">
        <v>2</v>
      </c>
      <c r="H8" s="56">
        <v>3</v>
      </c>
      <c r="I8" s="56">
        <v>2</v>
      </c>
      <c r="J8" s="56">
        <v>2</v>
      </c>
      <c r="K8" s="62">
        <f>AVERAGE(G8:J8)</f>
        <v>2.25</v>
      </c>
    </row>
    <row r="9" spans="1:11" ht="25" x14ac:dyDescent="0.25">
      <c r="A9">
        <v>5</v>
      </c>
      <c r="B9" t="s">
        <v>170</v>
      </c>
      <c r="C9" s="75" t="s">
        <v>171</v>
      </c>
      <c r="D9" s="77" t="s">
        <v>209</v>
      </c>
      <c r="E9" t="s">
        <v>165</v>
      </c>
      <c r="F9" s="76" t="s">
        <v>172</v>
      </c>
      <c r="G9" s="56">
        <v>1</v>
      </c>
      <c r="H9" s="56">
        <v>2</v>
      </c>
      <c r="I9" s="56">
        <v>2</v>
      </c>
      <c r="J9" s="56">
        <v>2</v>
      </c>
      <c r="K9" s="62">
        <f>AVERAGE(G9:J9)</f>
        <v>1.75</v>
      </c>
    </row>
    <row r="10" spans="1:11" x14ac:dyDescent="0.25">
      <c r="K10" s="62"/>
    </row>
    <row r="11" spans="1:11" x14ac:dyDescent="0.25">
      <c r="K11" s="62"/>
    </row>
    <row r="12" spans="1:11" x14ac:dyDescent="0.25">
      <c r="K12" s="62"/>
    </row>
    <row r="13" spans="1:11" x14ac:dyDescent="0.25">
      <c r="K13" s="62"/>
    </row>
    <row r="14" spans="1:11" x14ac:dyDescent="0.25">
      <c r="K14" s="62"/>
    </row>
  </sheetData>
  <sortState xmlns:xlrd2="http://schemas.microsoft.com/office/spreadsheetml/2017/richdata2" ref="A5:K9">
    <sortCondition descending="1" ref="K5:K9"/>
  </sortState>
  <pageMargins left="0.7" right="0.7" top="0.75" bottom="0.75" header="0.51180555555555496" footer="0.51180555555555496"/>
  <pageSetup paperSize="9" firstPageNumber="0"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Q11"/>
  <sheetViews>
    <sheetView zoomScaleNormal="100" workbookViewId="0">
      <selection activeCell="A24" sqref="A24"/>
    </sheetView>
  </sheetViews>
  <sheetFormatPr baseColWidth="10" defaultColWidth="11.453125" defaultRowHeight="12.5" x14ac:dyDescent="0.25"/>
  <cols>
    <col min="1" max="1" width="9.6328125" customWidth="1"/>
    <col min="2" max="2" width="12.08984375" style="48" customWidth="1"/>
    <col min="3" max="3" width="22.08984375" customWidth="1"/>
    <col min="4" max="4" width="18.08984375" customWidth="1"/>
    <col min="5" max="5" width="23.08984375" customWidth="1"/>
    <col min="6" max="6" width="19.08984375" customWidth="1"/>
    <col min="7" max="7" width="27.81640625" customWidth="1"/>
    <col min="8" max="8" width="23.81640625" customWidth="1"/>
    <col min="9" max="9" width="27.81640625" customWidth="1"/>
    <col min="10" max="10" width="23.81640625" customWidth="1"/>
    <col min="11" max="11" width="32.08984375" customWidth="1"/>
    <col min="12" max="12" width="29.08984375" customWidth="1"/>
    <col min="13" max="13" width="24.08984375" customWidth="1"/>
    <col min="14" max="14" width="20.08984375" customWidth="1"/>
    <col min="15" max="15" width="24.36328125" customWidth="1"/>
    <col min="16" max="17" width="20.08984375" customWidth="1"/>
    <col min="18" max="18" width="22.08984375" customWidth="1"/>
    <col min="19" max="19" width="22" customWidth="1"/>
    <col min="20" max="20" width="15.81640625" customWidth="1"/>
    <col min="21" max="21" width="14" customWidth="1"/>
    <col min="22" max="22" width="17.6328125" customWidth="1"/>
    <col min="23" max="23" width="16" customWidth="1"/>
    <col min="24" max="24" width="25" customWidth="1"/>
    <col min="25" max="25" width="19.81640625" customWidth="1"/>
    <col min="26" max="26" width="10.08984375" customWidth="1"/>
    <col min="27" max="27" width="7.81640625" customWidth="1"/>
    <col min="28" max="28" width="8.81640625" customWidth="1"/>
    <col min="29" max="29" width="9.6328125" customWidth="1"/>
    <col min="30" max="30" width="8.81640625" customWidth="1"/>
    <col min="31" max="31" width="29.36328125" customWidth="1"/>
  </cols>
  <sheetData>
    <row r="1" spans="1:17" ht="13" x14ac:dyDescent="0.3">
      <c r="A1" s="2" t="s">
        <v>148</v>
      </c>
    </row>
    <row r="3" spans="1:17" s="16" customFormat="1" ht="13" x14ac:dyDescent="0.3">
      <c r="A3" s="5" t="s">
        <v>10</v>
      </c>
      <c r="B3" s="6" t="s">
        <v>11</v>
      </c>
      <c r="C3" s="64" t="s">
        <v>149</v>
      </c>
      <c r="D3" s="65" t="s">
        <v>150</v>
      </c>
      <c r="E3" s="65" t="s">
        <v>151</v>
      </c>
      <c r="F3" s="65" t="s">
        <v>152</v>
      </c>
      <c r="G3" s="65" t="s">
        <v>153</v>
      </c>
      <c r="H3" s="65" t="s">
        <v>154</v>
      </c>
      <c r="I3" s="65" t="s">
        <v>155</v>
      </c>
      <c r="J3" s="65" t="s">
        <v>156</v>
      </c>
      <c r="K3" s="65" t="s">
        <v>157</v>
      </c>
      <c r="L3" s="65" t="s">
        <v>158</v>
      </c>
      <c r="M3" s="65" t="s">
        <v>159</v>
      </c>
      <c r="N3" s="13" t="s">
        <v>160</v>
      </c>
      <c r="O3" s="13" t="s">
        <v>161</v>
      </c>
      <c r="P3" s="13" t="s">
        <v>162</v>
      </c>
      <c r="Q3" s="13" t="s">
        <v>163</v>
      </c>
    </row>
    <row r="4" spans="1:17" s="39" customFormat="1" x14ac:dyDescent="0.25">
      <c r="A4" s="17" t="s">
        <v>32</v>
      </c>
      <c r="B4" s="18" t="s">
        <v>33</v>
      </c>
      <c r="C4" s="66">
        <v>6</v>
      </c>
      <c r="D4" s="67">
        <v>5</v>
      </c>
      <c r="E4" s="66">
        <v>6</v>
      </c>
      <c r="F4" s="66">
        <v>5</v>
      </c>
      <c r="G4" s="66">
        <v>5</v>
      </c>
      <c r="H4" s="66">
        <v>6</v>
      </c>
      <c r="I4" s="66">
        <v>6</v>
      </c>
      <c r="J4" s="66">
        <v>6</v>
      </c>
      <c r="K4" s="66">
        <v>4</v>
      </c>
      <c r="L4" s="66">
        <v>5</v>
      </c>
      <c r="M4" s="68">
        <v>5</v>
      </c>
      <c r="N4" s="68">
        <v>3</v>
      </c>
      <c r="O4" s="68">
        <v>5</v>
      </c>
      <c r="P4" s="68">
        <v>5</v>
      </c>
      <c r="Q4" s="68">
        <v>6</v>
      </c>
    </row>
    <row r="5" spans="1:17" s="39" customFormat="1" x14ac:dyDescent="0.25">
      <c r="A5" s="17" t="s">
        <v>48</v>
      </c>
      <c r="B5" s="18" t="s">
        <v>49</v>
      </c>
      <c r="C5" s="66">
        <v>6</v>
      </c>
      <c r="D5" s="66">
        <v>5</v>
      </c>
      <c r="E5" s="66">
        <v>5</v>
      </c>
      <c r="F5" s="66">
        <v>3</v>
      </c>
      <c r="G5" s="66">
        <v>6</v>
      </c>
      <c r="H5" s="66">
        <v>5</v>
      </c>
      <c r="I5" s="66">
        <v>5</v>
      </c>
      <c r="J5" s="66">
        <v>5</v>
      </c>
      <c r="K5" s="66">
        <v>6</v>
      </c>
      <c r="L5" s="66">
        <v>5</v>
      </c>
      <c r="M5" s="69">
        <v>6</v>
      </c>
      <c r="N5" s="69">
        <v>5</v>
      </c>
      <c r="O5" s="69">
        <v>5</v>
      </c>
      <c r="P5" s="69">
        <v>6</v>
      </c>
      <c r="Q5" s="69">
        <v>4</v>
      </c>
    </row>
    <row r="6" spans="1:17" s="39" customFormat="1" x14ac:dyDescent="0.25">
      <c r="A6" s="17" t="s">
        <v>56</v>
      </c>
      <c r="B6" s="18" t="s">
        <v>57</v>
      </c>
      <c r="C6" s="66">
        <v>6</v>
      </c>
      <c r="D6" s="66">
        <v>6</v>
      </c>
      <c r="E6" s="66">
        <v>6</v>
      </c>
      <c r="F6" s="66"/>
      <c r="G6" s="66">
        <v>6</v>
      </c>
      <c r="H6" s="66">
        <v>6</v>
      </c>
      <c r="I6" s="66">
        <v>6</v>
      </c>
      <c r="J6" s="66">
        <v>5</v>
      </c>
      <c r="K6" s="66">
        <v>5</v>
      </c>
      <c r="L6" s="66">
        <v>6</v>
      </c>
      <c r="M6" s="69">
        <v>6</v>
      </c>
      <c r="N6" s="69">
        <v>5</v>
      </c>
      <c r="O6" s="69">
        <v>5</v>
      </c>
      <c r="P6" s="69">
        <v>6</v>
      </c>
      <c r="Q6" s="69">
        <v>6</v>
      </c>
    </row>
    <row r="7" spans="1:17" s="39" customFormat="1" x14ac:dyDescent="0.25">
      <c r="A7" s="17" t="s">
        <v>60</v>
      </c>
      <c r="B7" s="18" t="s">
        <v>61</v>
      </c>
      <c r="C7" s="66">
        <v>6</v>
      </c>
      <c r="D7" s="66">
        <v>4</v>
      </c>
      <c r="E7" s="66">
        <v>6</v>
      </c>
      <c r="F7" s="66"/>
      <c r="G7" s="66">
        <v>2</v>
      </c>
      <c r="H7" s="66">
        <v>4</v>
      </c>
      <c r="I7" s="66">
        <v>1</v>
      </c>
      <c r="J7" s="66">
        <v>2</v>
      </c>
      <c r="K7" s="66">
        <v>5</v>
      </c>
      <c r="L7" s="66">
        <v>3</v>
      </c>
      <c r="M7" s="69">
        <v>4</v>
      </c>
      <c r="N7" s="69">
        <v>1</v>
      </c>
      <c r="O7" s="69">
        <v>0</v>
      </c>
      <c r="P7" s="69">
        <v>5</v>
      </c>
      <c r="Q7" s="69">
        <v>4</v>
      </c>
    </row>
    <row r="8" spans="1:17" s="39" customFormat="1" x14ac:dyDescent="0.25">
      <c r="A8" s="30" t="s">
        <v>67</v>
      </c>
      <c r="B8" s="31" t="s">
        <v>68</v>
      </c>
      <c r="C8" s="70">
        <v>4</v>
      </c>
      <c r="D8" s="70">
        <v>6</v>
      </c>
      <c r="E8" s="70">
        <v>2</v>
      </c>
      <c r="F8" s="70"/>
      <c r="G8" s="70">
        <v>2</v>
      </c>
      <c r="H8" s="70">
        <v>4</v>
      </c>
      <c r="I8" s="70">
        <v>1</v>
      </c>
      <c r="J8" s="70">
        <v>4</v>
      </c>
      <c r="K8" s="70">
        <v>5</v>
      </c>
      <c r="L8" s="70">
        <v>3</v>
      </c>
      <c r="M8" s="71">
        <v>4</v>
      </c>
      <c r="N8" s="71">
        <v>2</v>
      </c>
      <c r="O8" s="71">
        <v>2</v>
      </c>
      <c r="P8" s="71">
        <v>5</v>
      </c>
      <c r="Q8" s="71">
        <v>3</v>
      </c>
    </row>
    <row r="9" spans="1:17" x14ac:dyDescent="0.25">
      <c r="C9" s="39"/>
      <c r="D9" s="39"/>
      <c r="E9" s="39"/>
      <c r="F9" s="39"/>
      <c r="G9" s="39"/>
      <c r="H9" s="39"/>
      <c r="I9" s="39"/>
      <c r="J9" s="39"/>
      <c r="K9" s="39"/>
      <c r="L9" s="39"/>
      <c r="M9" s="39"/>
    </row>
    <row r="10" spans="1:17" s="39" customFormat="1" ht="13" x14ac:dyDescent="0.3">
      <c r="A10" s="40"/>
      <c r="B10" s="40" t="s">
        <v>72</v>
      </c>
      <c r="C10" s="72">
        <f t="shared" ref="C10:Q10" si="0">AVERAGE(C4:C8)</f>
        <v>5.6</v>
      </c>
      <c r="D10" s="72">
        <f t="shared" si="0"/>
        <v>5.2</v>
      </c>
      <c r="E10" s="72">
        <f t="shared" si="0"/>
        <v>5</v>
      </c>
      <c r="F10" s="72">
        <f t="shared" si="0"/>
        <v>4</v>
      </c>
      <c r="G10" s="72">
        <f t="shared" si="0"/>
        <v>4.2</v>
      </c>
      <c r="H10" s="72">
        <f t="shared" si="0"/>
        <v>5</v>
      </c>
      <c r="I10" s="72">
        <f t="shared" si="0"/>
        <v>3.8</v>
      </c>
      <c r="J10" s="72">
        <f t="shared" si="0"/>
        <v>4.4000000000000004</v>
      </c>
      <c r="K10" s="72">
        <f t="shared" si="0"/>
        <v>5</v>
      </c>
      <c r="L10" s="72">
        <f t="shared" si="0"/>
        <v>4.4000000000000004</v>
      </c>
      <c r="M10" s="72">
        <f t="shared" si="0"/>
        <v>5</v>
      </c>
      <c r="N10" s="72">
        <f t="shared" si="0"/>
        <v>3.2</v>
      </c>
      <c r="O10" s="72">
        <f t="shared" si="0"/>
        <v>3.4</v>
      </c>
      <c r="P10" s="72">
        <f t="shared" si="0"/>
        <v>5.4</v>
      </c>
      <c r="Q10" s="72">
        <f t="shared" si="0"/>
        <v>4.5999999999999996</v>
      </c>
    </row>
    <row r="11" spans="1:17" s="39" customFormat="1" ht="13" x14ac:dyDescent="0.3">
      <c r="A11" s="40"/>
      <c r="B11" s="40" t="s">
        <v>164</v>
      </c>
      <c r="C11" s="73">
        <f t="shared" ref="C11:Q11" si="1">STDEV(C4:C8)</f>
        <v>0.8944271909999143</v>
      </c>
      <c r="D11" s="73">
        <f t="shared" si="1"/>
        <v>0.83666002653407723</v>
      </c>
      <c r="E11" s="73">
        <f t="shared" si="1"/>
        <v>1.7320508075688772</v>
      </c>
      <c r="F11" s="73">
        <f t="shared" si="1"/>
        <v>1.4142135623730951</v>
      </c>
      <c r="G11" s="73">
        <f t="shared" si="1"/>
        <v>2.0493901531919194</v>
      </c>
      <c r="H11" s="73">
        <f t="shared" si="1"/>
        <v>1</v>
      </c>
      <c r="I11" s="73">
        <f t="shared" si="1"/>
        <v>2.5884358211089569</v>
      </c>
      <c r="J11" s="73">
        <f t="shared" si="1"/>
        <v>1.5165750888103104</v>
      </c>
      <c r="K11" s="73">
        <f t="shared" si="1"/>
        <v>0.70710678118654757</v>
      </c>
      <c r="L11" s="73">
        <f t="shared" si="1"/>
        <v>1.3416407864998741</v>
      </c>
      <c r="M11" s="73">
        <f t="shared" si="1"/>
        <v>1</v>
      </c>
      <c r="N11" s="73">
        <f t="shared" si="1"/>
        <v>1.7888543819998315</v>
      </c>
      <c r="O11" s="73">
        <f t="shared" si="1"/>
        <v>2.3021728866442679</v>
      </c>
      <c r="P11" s="73">
        <f t="shared" si="1"/>
        <v>0.54772255750516619</v>
      </c>
      <c r="Q11" s="73">
        <f t="shared" si="1"/>
        <v>1.3416407864998741</v>
      </c>
    </row>
  </sheetData>
  <pageMargins left="0.75" right="0.75" top="1" bottom="1" header="0.51180555555555496" footer="0.51180555555555496"/>
  <pageSetup paperSize="9" firstPageNumber="0"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2" baseType="variant">
      <vt:variant>
        <vt:lpstr>Arbeitsblätter</vt:lpstr>
      </vt:variant>
      <vt:variant>
        <vt:i4>5</vt:i4>
      </vt:variant>
    </vt:vector>
  </HeadingPairs>
  <TitlesOfParts>
    <vt:vector size="5" baseType="lpstr">
      <vt:lpstr>Background Q</vt:lpstr>
      <vt:lpstr>Task Success</vt:lpstr>
      <vt:lpstr>Negative Findings (Problems)</vt:lpstr>
      <vt:lpstr>Positive Findings</vt:lpstr>
      <vt:lpstr>Feedback Q</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kandrews</dc:creator>
  <dc:description/>
  <cp:lastModifiedBy>Daniel Scharf</cp:lastModifiedBy>
  <cp:revision>3</cp:revision>
  <dcterms:created xsi:type="dcterms:W3CDTF">2005-01-12T10:04:19Z</dcterms:created>
  <dcterms:modified xsi:type="dcterms:W3CDTF">2023-05-30T15:58:29Z</dcterms:modified>
  <dc:language>de-DE</dc:language>
</cp:coreProperties>
</file>